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625" windowWidth="14805" windowHeight="5490"/>
  </bookViews>
  <sheets>
    <sheet name="Serie 37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23" i="1" l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M20" i="1" l="1"/>
  <c r="H22" i="1" l="1"/>
  <c r="I22" i="1"/>
  <c r="J22" i="1"/>
  <c r="K22" i="1"/>
  <c r="G22" i="1"/>
  <c r="F22" i="1"/>
  <c r="B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B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B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B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B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B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B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B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B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B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B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B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B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B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B23" i="1"/>
  <c r="F38" i="1" l="1"/>
  <c r="G38" i="1"/>
  <c r="H38" i="1"/>
  <c r="I38" i="1"/>
  <c r="J38" i="1"/>
  <c r="M38" i="1"/>
  <c r="N38" i="1"/>
  <c r="O38" i="1"/>
  <c r="P38" i="1"/>
  <c r="Q38" i="1"/>
  <c r="R38" i="1"/>
  <c r="S38" i="1"/>
  <c r="K38" i="1"/>
  <c r="L38" i="1"/>
</calcChain>
</file>

<file path=xl/sharedStrings.xml><?xml version="1.0" encoding="utf-8"?>
<sst xmlns="http://schemas.openxmlformats.org/spreadsheetml/2006/main" count="33" uniqueCount="33">
  <si>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</si>
  <si>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</si>
  <si>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</si>
  <si>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</si>
  <si>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</si>
  <si>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</si>
  <si>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</si>
  <si>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</si>
  <si>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PESOS</t>
  </si>
  <si>
    <t>Ganadería</t>
  </si>
  <si>
    <t>Tatuaje</t>
  </si>
  <si>
    <t>Crotal</t>
  </si>
  <si>
    <t>Fec. Nac.</t>
  </si>
  <si>
    <t xml:space="preserve">Peso nac. </t>
  </si>
  <si>
    <t>Peso 1º</t>
  </si>
  <si>
    <t xml:space="preserve">Peso 2º </t>
  </si>
  <si>
    <t xml:space="preserve">Peso 3º </t>
  </si>
  <si>
    <t xml:space="preserve">Peso 4º </t>
  </si>
  <si>
    <t>Peso 5º</t>
  </si>
  <si>
    <t>G.M.D.*</t>
  </si>
  <si>
    <r>
      <t xml:space="preserve">∆    </t>
    </r>
    <r>
      <rPr>
        <b/>
        <sz val="8"/>
        <color indexed="8"/>
        <rFont val="Verdana"/>
        <family val="2"/>
      </rPr>
      <t xml:space="preserve"> Peso**</t>
    </r>
  </si>
  <si>
    <t>Perim. escrotal</t>
  </si>
  <si>
    <t xml:space="preserve">Altura cruz </t>
  </si>
  <si>
    <t>Altura cola</t>
  </si>
  <si>
    <t>Perím. Torácico</t>
  </si>
  <si>
    <t>Long. Total</t>
  </si>
  <si>
    <t xml:space="preserve">Ancho pecho </t>
  </si>
  <si>
    <t>Ancho grupa</t>
  </si>
  <si>
    <t>MEDIAS</t>
  </si>
  <si>
    <t>* El GMD mostrado se calcula con el incremento de peso entre la primera y última pesada, dividido por los 112 días que transcurren entre ambas</t>
  </si>
  <si>
    <t>**El incremento de peso mostrado es el incremento de peso entre el primer y último peso</t>
  </si>
  <si>
    <t>SERIE Nº 37 (03/02/16 - 07/06/16) </t>
  </si>
  <si>
    <t>EL DIA 20 DE JUNIO SALEN LOS ANIMALES DEL CENSYRA Y VUELVEN A SUS EXPLOTACIONES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</si>
</sst>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9"/>
      <name val="Verdana"/>
      <family val="2"/>
    </font>
    <font>
      <b/>
      <sz val="8"/>
      <color indexed="16"/>
      <name val="Verdana"/>
      <family val="2"/>
    </font>
    <font>
      <b/>
      <sz val="8"/>
      <color indexed="12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1"/>
      <color indexed="8"/>
      <name val="Verdana"/>
      <family val="2"/>
    </font>
    <font>
      <u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0"/>
      <name val="Verdana"/>
      <family val="2"/>
    </font>
    <font>
      <b/>
      <sz val="8"/>
      <color theme="4" tint="-0.499984740745262"/>
      <name val="Verdana"/>
      <family val="2"/>
    </font>
    <font>
      <b/>
      <sz val="8"/>
      <color theme="5" tint="-0.249977111117893"/>
      <name val="Verdana"/>
      <family val="2"/>
    </font>
    <font>
      <sz val="8"/>
      <color theme="5" tint="-0.249977111117893"/>
      <name val="Verdana"/>
      <family val="2"/>
    </font>
    <font>
      <sz val="8"/>
      <color rgb="FF002060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7" fillId="0" borderId="0"/>
    <xf numFmtId="0" fontId="1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>
      <alignment vertical="center"/>
    </xf>
    <xf numFmtId="0" fontId="24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1" fontId="3" fillId="0" borderId="0" xfId="0" applyNumberFormat="1" applyFont="1"/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1" fontId="13" fillId="5" borderId="2" xfId="0" applyNumberFormat="1" applyFont="1" applyFill="1" applyBorder="1" applyAlignment="1">
      <alignment horizontal="center" vertical="center"/>
    </xf>
    <xf numFmtId="2" fontId="13" fillId="5" borderId="2" xfId="0" applyNumberFormat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 wrapText="1"/>
    </xf>
    <xf numFmtId="0" fontId="21" fillId="4" borderId="8" xfId="1" applyFont="1" applyFill="1" applyBorder="1" applyAlignment="1">
      <alignment horizontal="center" vertical="center" wrapText="1"/>
    </xf>
    <xf numFmtId="0" fontId="21" fillId="4" borderId="8" xfId="2" applyFont="1" applyFill="1" applyBorder="1" applyAlignment="1">
      <alignment horizontal="center" vertical="center" wrapText="1"/>
    </xf>
    <xf numFmtId="0" fontId="22" fillId="4" borderId="8" xfId="1" applyFont="1" applyFill="1" applyBorder="1" applyAlignment="1">
      <alignment horizontal="center" vertical="center"/>
    </xf>
    <xf numFmtId="14" fontId="22" fillId="4" borderId="8" xfId="1" applyNumberFormat="1" applyFont="1" applyFill="1" applyBorder="1" applyAlignment="1">
      <alignment horizontal="center" vertical="center"/>
    </xf>
    <xf numFmtId="2" fontId="22" fillId="4" borderId="8" xfId="1" applyNumberFormat="1" applyFont="1" applyFill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14" fontId="23" fillId="0" borderId="8" xfId="1" applyNumberFormat="1" applyFont="1" applyBorder="1" applyAlignment="1">
      <alignment horizontal="center" vertical="center"/>
    </xf>
    <xf numFmtId="0" fontId="23" fillId="4" borderId="8" xfId="1" applyFont="1" applyFill="1" applyBorder="1" applyAlignment="1">
      <alignment horizontal="center" vertical="center"/>
    </xf>
    <xf numFmtId="2" fontId="23" fillId="0" borderId="8" xfId="1" applyNumberFormat="1" applyFont="1" applyBorder="1" applyAlignment="1">
      <alignment horizontal="center" vertical="center"/>
    </xf>
    <xf numFmtId="0" fontId="19" fillId="6" borderId="0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9" fillId="7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2">
    <cellStyle name="Hipervínculo" xfId="1" builtinId="8"/>
    <cellStyle name="Hipervínculo 2" xfId="2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19050</xdr:rowOff>
    </xdr:from>
    <xdr:to>
      <xdr:col>9</xdr:col>
      <xdr:colOff>123825</xdr:colOff>
      <xdr:row>11</xdr:row>
      <xdr:rowOff>142875</xdr:rowOff>
    </xdr:to>
    <xdr:pic>
      <xdr:nvPicPr>
        <xdr:cNvPr id="1073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16</xdr:row>
      <xdr:rowOff>209550</xdr:rowOff>
    </xdr:from>
    <xdr:to>
      <xdr:col>7</xdr:col>
      <xdr:colOff>19050</xdr:colOff>
      <xdr:row>18</xdr:row>
      <xdr:rowOff>9525</xdr:rowOff>
    </xdr:to>
    <xdr:pic>
      <xdr:nvPicPr>
        <xdr:cNvPr id="1074" name="irc_mi" descr="http://ciberaula.com/imagenes/temario_excel_114.jpg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62675" y="28956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495300</xdr:colOff>
      <xdr:row>16</xdr:row>
      <xdr:rowOff>171450</xdr:rowOff>
    </xdr:from>
    <xdr:to>
      <xdr:col>10</xdr:col>
      <xdr:colOff>790575</xdr:colOff>
      <xdr:row>18</xdr:row>
      <xdr:rowOff>9525</xdr:rowOff>
    </xdr:to>
    <xdr:pic>
      <xdr:nvPicPr>
        <xdr:cNvPr id="1075" name="4 Imagen" descr="descarga.jpg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05875" y="285750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-twinbox1\Dropbox\limusin\Series%20y%20datos\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>
        <row r="2">
          <cell r="B2" t="str">
            <v>Ana Mª Altagracia Gómez</v>
          </cell>
        </row>
      </sheetData>
      <sheetData sheetId="1">
        <row r="20">
          <cell r="M20" t="str">
            <v>MEDIDAS FINALES</v>
          </cell>
        </row>
        <row r="22">
          <cell r="F22">
            <v>42416</v>
          </cell>
          <cell r="G22">
            <v>42444</v>
          </cell>
          <cell r="H22">
            <v>42472</v>
          </cell>
          <cell r="I22">
            <v>42500</v>
          </cell>
          <cell r="J22">
            <v>42528</v>
          </cell>
          <cell r="K22">
            <v>42528</v>
          </cell>
        </row>
        <row r="23">
          <cell r="A23" t="str">
            <v>Judia CB</v>
          </cell>
          <cell r="B23" t="str">
            <v>BFB 15003</v>
          </cell>
          <cell r="C23" t="str">
            <v>ES051007833701</v>
          </cell>
          <cell r="D23">
            <v>42058</v>
          </cell>
          <cell r="E23">
            <v>45</v>
          </cell>
          <cell r="F23">
            <v>530</v>
          </cell>
          <cell r="G23">
            <v>558</v>
          </cell>
          <cell r="H23">
            <v>596</v>
          </cell>
          <cell r="I23">
            <v>634</v>
          </cell>
          <cell r="J23">
            <v>658</v>
          </cell>
          <cell r="K23">
            <v>1.1428571428571428</v>
          </cell>
          <cell r="L23">
            <v>128</v>
          </cell>
          <cell r="M23">
            <v>36</v>
          </cell>
          <cell r="N23">
            <v>134</v>
          </cell>
          <cell r="O23">
            <v>144</v>
          </cell>
          <cell r="P23">
            <v>200</v>
          </cell>
          <cell r="Q23">
            <v>195</v>
          </cell>
          <cell r="R23">
            <v>64</v>
          </cell>
          <cell r="S23">
            <v>62</v>
          </cell>
        </row>
        <row r="24">
          <cell r="A24" t="str">
            <v>Jurado Pérez, SC</v>
          </cell>
          <cell r="B24" t="str">
            <v>BJ 15010</v>
          </cell>
          <cell r="C24" t="str">
            <v>ES041008095557</v>
          </cell>
          <cell r="D24">
            <v>42059</v>
          </cell>
          <cell r="E24">
            <v>53</v>
          </cell>
          <cell r="F24">
            <v>474</v>
          </cell>
          <cell r="G24">
            <v>504</v>
          </cell>
          <cell r="H24">
            <v>548</v>
          </cell>
          <cell r="I24">
            <v>612</v>
          </cell>
          <cell r="J24">
            <v>640</v>
          </cell>
          <cell r="K24">
            <v>1.4821428571428572</v>
          </cell>
          <cell r="L24">
            <v>166</v>
          </cell>
          <cell r="M24">
            <v>40</v>
          </cell>
          <cell r="N24">
            <v>134</v>
          </cell>
          <cell r="O24">
            <v>144</v>
          </cell>
          <cell r="P24">
            <v>198</v>
          </cell>
          <cell r="Q24">
            <v>188</v>
          </cell>
          <cell r="R24">
            <v>61</v>
          </cell>
          <cell r="S24">
            <v>63</v>
          </cell>
        </row>
        <row r="25">
          <cell r="A25" t="str">
            <v>Fernando Heras Monduate</v>
          </cell>
          <cell r="B25" t="str">
            <v>YT 15107</v>
          </cell>
          <cell r="C25" t="str">
            <v>ES071007952407</v>
          </cell>
          <cell r="D25">
            <v>42060</v>
          </cell>
          <cell r="E25">
            <v>42</v>
          </cell>
          <cell r="F25">
            <v>465</v>
          </cell>
          <cell r="G25">
            <v>522</v>
          </cell>
          <cell r="H25">
            <v>572</v>
          </cell>
          <cell r="I25">
            <v>628</v>
          </cell>
          <cell r="J25">
            <v>668</v>
          </cell>
          <cell r="K25">
            <v>1.8125</v>
          </cell>
          <cell r="L25">
            <v>203</v>
          </cell>
          <cell r="M25">
            <v>37</v>
          </cell>
          <cell r="N25">
            <v>137</v>
          </cell>
          <cell r="O25">
            <v>142</v>
          </cell>
          <cell r="P25">
            <v>202</v>
          </cell>
          <cell r="Q25">
            <v>193</v>
          </cell>
          <cell r="R25">
            <v>63</v>
          </cell>
          <cell r="S25">
            <v>64</v>
          </cell>
        </row>
        <row r="26">
          <cell r="A26" t="str">
            <v>Jurado Pérez, SC</v>
          </cell>
          <cell r="B26" t="str">
            <v>BJ 15013</v>
          </cell>
          <cell r="C26" t="str">
            <v>ES071008095561</v>
          </cell>
          <cell r="D26">
            <v>42074</v>
          </cell>
          <cell r="E26">
            <v>48</v>
          </cell>
          <cell r="F26">
            <v>481</v>
          </cell>
          <cell r="G26">
            <v>495</v>
          </cell>
          <cell r="H26">
            <v>522</v>
          </cell>
          <cell r="I26">
            <v>562</v>
          </cell>
          <cell r="J26">
            <v>620</v>
          </cell>
          <cell r="K26">
            <v>1.2410714285714286</v>
          </cell>
          <cell r="L26">
            <v>139</v>
          </cell>
          <cell r="M26">
            <v>37</v>
          </cell>
          <cell r="N26">
            <v>133</v>
          </cell>
          <cell r="O26">
            <v>141</v>
          </cell>
          <cell r="P26">
            <v>204</v>
          </cell>
          <cell r="Q26">
            <v>180</v>
          </cell>
          <cell r="R26">
            <v>62</v>
          </cell>
          <cell r="S26">
            <v>66</v>
          </cell>
        </row>
        <row r="27">
          <cell r="A27" t="str">
            <v>Daniel Heras Monduate</v>
          </cell>
          <cell r="B27" t="str">
            <v>DP 15017</v>
          </cell>
          <cell r="C27" t="str">
            <v>ES071007947817</v>
          </cell>
          <cell r="D27">
            <v>42086</v>
          </cell>
          <cell r="E27">
            <v>44</v>
          </cell>
          <cell r="F27">
            <v>449</v>
          </cell>
          <cell r="G27">
            <v>486</v>
          </cell>
          <cell r="H27">
            <v>514</v>
          </cell>
          <cell r="I27">
            <v>556</v>
          </cell>
          <cell r="J27">
            <v>596</v>
          </cell>
          <cell r="K27">
            <v>1.3125</v>
          </cell>
          <cell r="L27">
            <v>147</v>
          </cell>
          <cell r="M27">
            <v>37</v>
          </cell>
          <cell r="N27">
            <v>131</v>
          </cell>
          <cell r="O27">
            <v>142</v>
          </cell>
          <cell r="P27">
            <v>187</v>
          </cell>
          <cell r="Q27">
            <v>178</v>
          </cell>
          <cell r="R27">
            <v>56</v>
          </cell>
          <cell r="S27">
            <v>56</v>
          </cell>
        </row>
        <row r="28">
          <cell r="A28" t="str">
            <v>Jose Antonio Mariscal</v>
          </cell>
          <cell r="B28" t="str">
            <v>BCT 15001</v>
          </cell>
          <cell r="C28" t="str">
            <v>ES081007352168</v>
          </cell>
          <cell r="D28">
            <v>42094</v>
          </cell>
          <cell r="E28">
            <v>39</v>
          </cell>
          <cell r="F28">
            <v>390</v>
          </cell>
          <cell r="G28">
            <v>433</v>
          </cell>
          <cell r="H28">
            <v>475</v>
          </cell>
          <cell r="I28">
            <v>544</v>
          </cell>
          <cell r="J28">
            <v>584</v>
          </cell>
          <cell r="K28">
            <v>1.7321428571428572</v>
          </cell>
          <cell r="L28">
            <v>194</v>
          </cell>
          <cell r="M28">
            <v>35</v>
          </cell>
          <cell r="N28">
            <v>129</v>
          </cell>
          <cell r="O28">
            <v>137</v>
          </cell>
          <cell r="P28">
            <v>192</v>
          </cell>
          <cell r="Q28">
            <v>198</v>
          </cell>
          <cell r="R28">
            <v>55</v>
          </cell>
          <cell r="S28">
            <v>60</v>
          </cell>
        </row>
        <row r="29">
          <cell r="A29" t="str">
            <v>Francisca Rodríguez Barba</v>
          </cell>
          <cell r="B29" t="str">
            <v>FR 15006</v>
          </cell>
          <cell r="C29" t="str">
            <v>ES071007363813</v>
          </cell>
          <cell r="D29">
            <v>42096</v>
          </cell>
          <cell r="E29">
            <v>50</v>
          </cell>
          <cell r="F29">
            <v>534</v>
          </cell>
          <cell r="G29">
            <v>560</v>
          </cell>
          <cell r="H29">
            <v>590</v>
          </cell>
          <cell r="I29">
            <v>616</v>
          </cell>
          <cell r="J29">
            <v>658</v>
          </cell>
          <cell r="K29">
            <v>1.1071428571428572</v>
          </cell>
          <cell r="L29">
            <v>124</v>
          </cell>
          <cell r="M29">
            <v>36</v>
          </cell>
          <cell r="N29">
            <v>138</v>
          </cell>
          <cell r="O29">
            <v>148</v>
          </cell>
          <cell r="P29">
            <v>197</v>
          </cell>
          <cell r="Q29">
            <v>196</v>
          </cell>
          <cell r="R29">
            <v>59</v>
          </cell>
          <cell r="S29">
            <v>59</v>
          </cell>
        </row>
        <row r="30">
          <cell r="A30" t="str">
            <v>Fernando Gómez Marcos</v>
          </cell>
          <cell r="B30" t="str">
            <v>GF 15014</v>
          </cell>
          <cell r="C30" t="str">
            <v>ES041008045524</v>
          </cell>
          <cell r="D30">
            <v>42096</v>
          </cell>
          <cell r="E30">
            <v>42</v>
          </cell>
          <cell r="F30">
            <v>476</v>
          </cell>
          <cell r="G30">
            <v>506</v>
          </cell>
          <cell r="H30">
            <v>534</v>
          </cell>
          <cell r="I30">
            <v>564</v>
          </cell>
          <cell r="J30">
            <v>610</v>
          </cell>
          <cell r="K30">
            <v>1.1964285714285714</v>
          </cell>
          <cell r="L30">
            <v>134</v>
          </cell>
          <cell r="M30">
            <v>33</v>
          </cell>
          <cell r="N30">
            <v>130</v>
          </cell>
          <cell r="O30">
            <v>143</v>
          </cell>
          <cell r="P30">
            <v>196</v>
          </cell>
          <cell r="Q30">
            <v>185</v>
          </cell>
          <cell r="R30">
            <v>59</v>
          </cell>
          <cell r="S30">
            <v>62</v>
          </cell>
        </row>
        <row r="31">
          <cell r="A31" t="str">
            <v>Ramón Pérez Carrión</v>
          </cell>
          <cell r="B31" t="str">
            <v>PT 15033</v>
          </cell>
          <cell r="C31" t="str">
            <v>ES091007822537</v>
          </cell>
          <cell r="D31">
            <v>42100</v>
          </cell>
          <cell r="E31">
            <v>39</v>
          </cell>
          <cell r="F31">
            <v>443</v>
          </cell>
          <cell r="G31">
            <v>454</v>
          </cell>
          <cell r="H31">
            <v>481</v>
          </cell>
          <cell r="I31">
            <v>516</v>
          </cell>
          <cell r="J31">
            <v>550</v>
          </cell>
          <cell r="K31">
            <v>0.9553571428571429</v>
          </cell>
          <cell r="L31">
            <v>107</v>
          </cell>
          <cell r="M31">
            <v>34</v>
          </cell>
          <cell r="N31">
            <v>131</v>
          </cell>
          <cell r="O31">
            <v>135</v>
          </cell>
          <cell r="P31">
            <v>190</v>
          </cell>
          <cell r="Q31">
            <v>188</v>
          </cell>
          <cell r="R31">
            <v>58</v>
          </cell>
          <cell r="S31">
            <v>61</v>
          </cell>
        </row>
        <row r="32">
          <cell r="A32" t="str">
            <v>Fernando Heras Monduate</v>
          </cell>
          <cell r="B32" t="str">
            <v>YT 15111</v>
          </cell>
          <cell r="C32" t="str">
            <v>ES001007952411</v>
          </cell>
          <cell r="D32">
            <v>42102</v>
          </cell>
          <cell r="E32">
            <v>46</v>
          </cell>
          <cell r="F32">
            <v>468</v>
          </cell>
          <cell r="G32">
            <v>506</v>
          </cell>
          <cell r="H32">
            <v>554</v>
          </cell>
          <cell r="I32">
            <v>602</v>
          </cell>
          <cell r="J32">
            <v>646</v>
          </cell>
          <cell r="K32">
            <v>1.5892857142857142</v>
          </cell>
          <cell r="L32">
            <v>178</v>
          </cell>
          <cell r="M32">
            <v>35</v>
          </cell>
          <cell r="N32">
            <v>138</v>
          </cell>
          <cell r="O32">
            <v>144</v>
          </cell>
          <cell r="P32">
            <v>199</v>
          </cell>
          <cell r="Q32">
            <v>193</v>
          </cell>
          <cell r="R32">
            <v>61</v>
          </cell>
          <cell r="S32">
            <v>68</v>
          </cell>
        </row>
        <row r="33">
          <cell r="A33" t="str">
            <v>Fernando Heras Monduate</v>
          </cell>
          <cell r="B33" t="str">
            <v>YT 15017</v>
          </cell>
          <cell r="C33" t="str">
            <v>ES071520446753</v>
          </cell>
          <cell r="D33">
            <v>42105</v>
          </cell>
          <cell r="E33">
            <v>52</v>
          </cell>
          <cell r="F33">
            <v>462</v>
          </cell>
          <cell r="G33">
            <v>508</v>
          </cell>
          <cell r="H33">
            <v>540</v>
          </cell>
          <cell r="I33">
            <v>578</v>
          </cell>
          <cell r="J33">
            <v>632</v>
          </cell>
          <cell r="K33">
            <v>1.5178571428571428</v>
          </cell>
          <cell r="L33">
            <v>170</v>
          </cell>
          <cell r="M33">
            <v>39</v>
          </cell>
          <cell r="N33">
            <v>133</v>
          </cell>
          <cell r="O33">
            <v>145</v>
          </cell>
          <cell r="P33">
            <v>198</v>
          </cell>
          <cell r="Q33">
            <v>186</v>
          </cell>
          <cell r="R33">
            <v>61</v>
          </cell>
          <cell r="S33">
            <v>61</v>
          </cell>
        </row>
        <row r="34">
          <cell r="A34" t="str">
            <v>Francisca Rodríguez Barba</v>
          </cell>
          <cell r="B34" t="str">
            <v>FR 15007</v>
          </cell>
          <cell r="C34" t="str">
            <v>ES081007363814</v>
          </cell>
          <cell r="D34">
            <v>42106</v>
          </cell>
          <cell r="E34">
            <v>46</v>
          </cell>
          <cell r="F34">
            <v>538</v>
          </cell>
          <cell r="G34">
            <v>554</v>
          </cell>
          <cell r="H34">
            <v>576</v>
          </cell>
          <cell r="I34">
            <v>614</v>
          </cell>
          <cell r="J34">
            <v>662</v>
          </cell>
          <cell r="K34">
            <v>1.1071428571428572</v>
          </cell>
          <cell r="L34">
            <v>124</v>
          </cell>
          <cell r="M34">
            <v>40</v>
          </cell>
          <cell r="N34">
            <v>134</v>
          </cell>
          <cell r="O34">
            <v>145</v>
          </cell>
          <cell r="P34">
            <v>202</v>
          </cell>
          <cell r="Q34">
            <v>192</v>
          </cell>
          <cell r="R34">
            <v>63</v>
          </cell>
          <cell r="S34">
            <v>68</v>
          </cell>
        </row>
        <row r="35">
          <cell r="A35" t="str">
            <v>Ramón Pérez Carrión</v>
          </cell>
          <cell r="B35" t="str">
            <v>PT 15037</v>
          </cell>
          <cell r="C35" t="str">
            <v>ES071007822535</v>
          </cell>
          <cell r="D35">
            <v>42108</v>
          </cell>
          <cell r="E35">
            <v>40</v>
          </cell>
          <cell r="F35">
            <v>464</v>
          </cell>
          <cell r="G35">
            <v>478</v>
          </cell>
          <cell r="H35">
            <v>504</v>
          </cell>
          <cell r="I35">
            <v>544</v>
          </cell>
          <cell r="J35">
            <v>566</v>
          </cell>
          <cell r="K35">
            <v>0.9107142857142857</v>
          </cell>
          <cell r="L35">
            <v>102</v>
          </cell>
          <cell r="M35">
            <v>37</v>
          </cell>
          <cell r="N35">
            <v>132</v>
          </cell>
          <cell r="O35">
            <v>138</v>
          </cell>
          <cell r="P35">
            <v>190</v>
          </cell>
          <cell r="Q35">
            <v>182</v>
          </cell>
          <cell r="R35">
            <v>62</v>
          </cell>
          <cell r="S35">
            <v>62</v>
          </cell>
        </row>
        <row r="36">
          <cell r="A36" t="str">
            <v>Fernando Heras Monduate</v>
          </cell>
          <cell r="B36" t="str">
            <v>YT 15115</v>
          </cell>
          <cell r="C36" t="str">
            <v>ES041007952415</v>
          </cell>
          <cell r="D36">
            <v>42109</v>
          </cell>
          <cell r="E36">
            <v>45</v>
          </cell>
          <cell r="F36">
            <v>452</v>
          </cell>
          <cell r="G36">
            <v>486</v>
          </cell>
          <cell r="H36">
            <v>536</v>
          </cell>
          <cell r="I36">
            <v>598</v>
          </cell>
          <cell r="J36">
            <v>642</v>
          </cell>
          <cell r="K36">
            <v>1.6964285714285714</v>
          </cell>
          <cell r="L36">
            <v>190</v>
          </cell>
          <cell r="M36">
            <v>39</v>
          </cell>
          <cell r="N36">
            <v>137</v>
          </cell>
          <cell r="O36">
            <v>145</v>
          </cell>
          <cell r="P36">
            <v>198</v>
          </cell>
          <cell r="Q36">
            <v>193</v>
          </cell>
          <cell r="R36">
            <v>62</v>
          </cell>
          <cell r="S36">
            <v>63</v>
          </cell>
        </row>
        <row r="37">
          <cell r="A37" t="str">
            <v>Judia CB</v>
          </cell>
          <cell r="B37" t="str">
            <v>BFB 15019</v>
          </cell>
          <cell r="C37" t="str">
            <v>ES061008007322</v>
          </cell>
          <cell r="D37">
            <v>42114</v>
          </cell>
          <cell r="E37">
            <v>40</v>
          </cell>
          <cell r="F37">
            <v>414</v>
          </cell>
          <cell r="G37">
            <v>455</v>
          </cell>
          <cell r="H37">
            <v>492</v>
          </cell>
          <cell r="I37">
            <v>546</v>
          </cell>
          <cell r="J37">
            <v>586</v>
          </cell>
          <cell r="K37">
            <v>1.5357142857142858</v>
          </cell>
          <cell r="L37">
            <v>172</v>
          </cell>
          <cell r="M37">
            <v>38</v>
          </cell>
          <cell r="N37">
            <v>134</v>
          </cell>
          <cell r="O37">
            <v>143</v>
          </cell>
          <cell r="P37">
            <v>196</v>
          </cell>
          <cell r="Q37">
            <v>189</v>
          </cell>
          <cell r="R37">
            <v>63</v>
          </cell>
          <cell r="S37">
            <v>64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limusinex.es/ficha_animales_nuevo_simple.html?id=317" TargetMode="External"/><Relationship Id="rId21" Type="http://schemas.openxmlformats.org/officeDocument/2006/relationships/hyperlink" Target="http://www.limusinex.es/ficha_animales_nuevo.html?id=282" TargetMode="External"/><Relationship Id="rId42" Type="http://schemas.openxmlformats.org/officeDocument/2006/relationships/hyperlink" Target="http://www.limusinex.es/ficha_ganaderos.html?id=5" TargetMode="External"/><Relationship Id="rId47" Type="http://schemas.openxmlformats.org/officeDocument/2006/relationships/hyperlink" Target="http://www.limusinex.es/ficha_ganaderos.html?id=5" TargetMode="External"/><Relationship Id="rId63" Type="http://schemas.openxmlformats.org/officeDocument/2006/relationships/hyperlink" Target="http://www.limusinex.es/serie37/serie37.xlsx" TargetMode="External"/><Relationship Id="rId68" Type="http://schemas.openxmlformats.org/officeDocument/2006/relationships/hyperlink" Target="http://www.limusinex.es/ganaderos.html" TargetMode="External"/><Relationship Id="rId84" Type="http://schemas.openxmlformats.org/officeDocument/2006/relationships/hyperlink" Target="http://www.limusinex.es/ficha_animales_nuevo.html?id=296" TargetMode="External"/><Relationship Id="rId16" Type="http://schemas.openxmlformats.org/officeDocument/2006/relationships/hyperlink" Target="http://www.limusinex.es/ficha_ganaderos.html?id=12" TargetMode="External"/><Relationship Id="rId11" Type="http://schemas.openxmlformats.org/officeDocument/2006/relationships/hyperlink" Target="http://www.limusinex.es/ficha_animales_nuevo_simple.html?id=317" TargetMode="External"/><Relationship Id="rId32" Type="http://schemas.openxmlformats.org/officeDocument/2006/relationships/hyperlink" Target="http://www.limusinex.es/ficha_animales_nuevo_simple.html?id=317" TargetMode="External"/><Relationship Id="rId37" Type="http://schemas.openxmlformats.org/officeDocument/2006/relationships/hyperlink" Target="http://www.limusinex.es/ficha_ganaderos.html?id=5" TargetMode="External"/><Relationship Id="rId53" Type="http://schemas.openxmlformats.org/officeDocument/2006/relationships/hyperlink" Target="http://www.limusinex.es/ficha_ganaderos.html?id=5" TargetMode="External"/><Relationship Id="rId58" Type="http://schemas.openxmlformats.org/officeDocument/2006/relationships/hyperlink" Target="http://www.limusinex.es/ficha_ganaderos.html?id=5" TargetMode="External"/><Relationship Id="rId74" Type="http://schemas.openxmlformats.org/officeDocument/2006/relationships/hyperlink" Target="http://www.limusinex.es/ficha_animales_nuevo.html?id=285" TargetMode="External"/><Relationship Id="rId79" Type="http://schemas.openxmlformats.org/officeDocument/2006/relationships/hyperlink" Target="http://www.limusinex.es/ficha_animales_nuevo.html?id=291" TargetMode="External"/><Relationship Id="rId5" Type="http://schemas.openxmlformats.org/officeDocument/2006/relationships/hyperlink" Target="../Mis%20documentos/Desktop/testaje.html" TargetMode="External"/><Relationship Id="rId19" Type="http://schemas.openxmlformats.org/officeDocument/2006/relationships/hyperlink" Target="http://www.limusinex.es/ficha_ganaderos.html?id=26" TargetMode="External"/><Relationship Id="rId14" Type="http://schemas.openxmlformats.org/officeDocument/2006/relationships/hyperlink" Target="http://www.limusinex.es/ficha_ganaderos.html?id=14" TargetMode="External"/><Relationship Id="rId22" Type="http://schemas.openxmlformats.org/officeDocument/2006/relationships/hyperlink" Target="http://www.limusinex.es/ficha_ganaderos.html?id=5" TargetMode="External"/><Relationship Id="rId27" Type="http://schemas.openxmlformats.org/officeDocument/2006/relationships/hyperlink" Target="http://www.limusinex.es/ficha_animales_nuevo_simple.html?id=317" TargetMode="External"/><Relationship Id="rId30" Type="http://schemas.openxmlformats.org/officeDocument/2006/relationships/hyperlink" Target="http://www.limusinex.es/ficha_animales_nuevo_simple.html?id=317" TargetMode="External"/><Relationship Id="rId35" Type="http://schemas.openxmlformats.org/officeDocument/2006/relationships/hyperlink" Target="http://www.limusinex.es/ficha_animales_nuevo_simple.html?id=317" TargetMode="External"/><Relationship Id="rId43" Type="http://schemas.openxmlformats.org/officeDocument/2006/relationships/hyperlink" Target="http://www.limusinex.es/ficha_ganaderos.html?id=5" TargetMode="External"/><Relationship Id="rId48" Type="http://schemas.openxmlformats.org/officeDocument/2006/relationships/hyperlink" Target="http://www.limusinex.es/ficha_ganaderos.html?id=5" TargetMode="External"/><Relationship Id="rId56" Type="http://schemas.openxmlformats.org/officeDocument/2006/relationships/hyperlink" Target="http://www.limusinex.es/ficha_ganaderos.html?id=5" TargetMode="External"/><Relationship Id="rId64" Type="http://schemas.openxmlformats.org/officeDocument/2006/relationships/hyperlink" Target="http://www.limusinex.es/serie37/serie37.pdf" TargetMode="External"/><Relationship Id="rId69" Type="http://schemas.openxmlformats.org/officeDocument/2006/relationships/hyperlink" Target="http://www.limusinex.es/testaje.html" TargetMode="External"/><Relationship Id="rId77" Type="http://schemas.openxmlformats.org/officeDocument/2006/relationships/hyperlink" Target="http://www.limusinex.es/ficha_animales_nuevo.html?id=289" TargetMode="External"/><Relationship Id="rId8" Type="http://schemas.openxmlformats.org/officeDocument/2006/relationships/hyperlink" Target="http://www.limusinex.es/serie38/serie38.pdf" TargetMode="External"/><Relationship Id="rId51" Type="http://schemas.openxmlformats.org/officeDocument/2006/relationships/hyperlink" Target="http://www.limusinex.es/ficha_ganaderos.html?id=5" TargetMode="External"/><Relationship Id="rId72" Type="http://schemas.openxmlformats.org/officeDocument/2006/relationships/hyperlink" Target="http://www.limusinex.es/ficha_animales_nuevo.html?id=283" TargetMode="External"/><Relationship Id="rId80" Type="http://schemas.openxmlformats.org/officeDocument/2006/relationships/hyperlink" Target="http://www.limusinex.es/ficha_animales_nuevo.html?id=292" TargetMode="External"/><Relationship Id="rId85" Type="http://schemas.openxmlformats.org/officeDocument/2006/relationships/hyperlink" Target="http://www.limusinex.es/ficha_animales_nuevo.html?id=299" TargetMode="External"/><Relationship Id="rId3" Type="http://schemas.openxmlformats.org/officeDocument/2006/relationships/hyperlink" Target="..\Mis%20documentos\Desktop\asociacion.html" TargetMode="External"/><Relationship Id="rId12" Type="http://schemas.openxmlformats.org/officeDocument/2006/relationships/hyperlink" Target="http://www.limusinex.es/ficha_ganaderos.html?id=11" TargetMode="External"/><Relationship Id="rId17" Type="http://schemas.openxmlformats.org/officeDocument/2006/relationships/hyperlink" Target="http://www.limusinex.es/ficha_ganaderos.html?id=11" TargetMode="External"/><Relationship Id="rId25" Type="http://schemas.openxmlformats.org/officeDocument/2006/relationships/hyperlink" Target="http://www.limusinex.es/ficha_animales_nuevo_simple.html?id=317" TargetMode="External"/><Relationship Id="rId33" Type="http://schemas.openxmlformats.org/officeDocument/2006/relationships/hyperlink" Target="http://www.limusinex.es/ficha_animales_nuevo_simple.html?id=317" TargetMode="External"/><Relationship Id="rId38" Type="http://schemas.openxmlformats.org/officeDocument/2006/relationships/hyperlink" Target="http://www.limusinex.es/ficha_ganaderos.html?id=5" TargetMode="External"/><Relationship Id="rId46" Type="http://schemas.openxmlformats.org/officeDocument/2006/relationships/hyperlink" Target="http://www.limusinex.es/ficha_ganaderos.html?id=5" TargetMode="External"/><Relationship Id="rId59" Type="http://schemas.openxmlformats.org/officeDocument/2006/relationships/hyperlink" Target="http://www.limusinex.es/ficha_ganaderos.html?id=5" TargetMode="External"/><Relationship Id="rId67" Type="http://schemas.openxmlformats.org/officeDocument/2006/relationships/hyperlink" Target="http://www.limusinex.es/asociacion.html" TargetMode="External"/><Relationship Id="rId20" Type="http://schemas.openxmlformats.org/officeDocument/2006/relationships/hyperlink" Target="http://www.limusinex.es/ficha_ganaderos.html?id=24" TargetMode="External"/><Relationship Id="rId41" Type="http://schemas.openxmlformats.org/officeDocument/2006/relationships/hyperlink" Target="http://www.limusinex.es/ficha_ganaderos.html?id=5" TargetMode="External"/><Relationship Id="rId54" Type="http://schemas.openxmlformats.org/officeDocument/2006/relationships/hyperlink" Target="http://www.limusinex.es/ficha_ganaderos.html?id=5" TargetMode="External"/><Relationship Id="rId62" Type="http://schemas.openxmlformats.org/officeDocument/2006/relationships/hyperlink" Target="http://www.limusinex.es/ficha_ganaderos.html?id=5" TargetMode="External"/><Relationship Id="rId70" Type="http://schemas.openxmlformats.org/officeDocument/2006/relationships/hyperlink" Target="http://www.limusinex.es/eventos.html" TargetMode="External"/><Relationship Id="rId75" Type="http://schemas.openxmlformats.org/officeDocument/2006/relationships/hyperlink" Target="http://www.limusinex.es/ficha_animales_nuevo.html?id=286" TargetMode="External"/><Relationship Id="rId83" Type="http://schemas.openxmlformats.org/officeDocument/2006/relationships/hyperlink" Target="http://www.limusinex.es/ficha_animales_nuevo.html?id=295" TargetMode="External"/><Relationship Id="rId1" Type="http://schemas.openxmlformats.org/officeDocument/2006/relationships/hyperlink" Target="..\Mis%20documentos\Desktop\index.html" TargetMode="External"/><Relationship Id="rId6" Type="http://schemas.openxmlformats.org/officeDocument/2006/relationships/hyperlink" Target="../Mis%20documentos/Desktop/eventos.html" TargetMode="External"/><Relationship Id="rId15" Type="http://schemas.openxmlformats.org/officeDocument/2006/relationships/hyperlink" Target="http://www.limusinex.es/ficha_ganaderos.html?id=14" TargetMode="External"/><Relationship Id="rId23" Type="http://schemas.openxmlformats.org/officeDocument/2006/relationships/hyperlink" Target="http://www.limusinex.es/ficha_ganaderos.html?id=5" TargetMode="External"/><Relationship Id="rId28" Type="http://schemas.openxmlformats.org/officeDocument/2006/relationships/hyperlink" Target="http://www.limusinex.es/ficha_animales_nuevo_simple.html?id=317" TargetMode="External"/><Relationship Id="rId36" Type="http://schemas.openxmlformats.org/officeDocument/2006/relationships/hyperlink" Target="http://www.limusinex.es/ficha_animales_nuevo_simple.html?id=317" TargetMode="External"/><Relationship Id="rId49" Type="http://schemas.openxmlformats.org/officeDocument/2006/relationships/hyperlink" Target="http://www.limusinex.es/ficha_ganaderos.html?id=5" TargetMode="External"/><Relationship Id="rId57" Type="http://schemas.openxmlformats.org/officeDocument/2006/relationships/hyperlink" Target="http://www.limusinex.es/ficha_ganaderos.html?id=5" TargetMode="External"/><Relationship Id="rId10" Type="http://schemas.openxmlformats.org/officeDocument/2006/relationships/hyperlink" Target="http://www.limusinex.es/ficha_animales_nuevo_simple.html?id=317" TargetMode="External"/><Relationship Id="rId31" Type="http://schemas.openxmlformats.org/officeDocument/2006/relationships/hyperlink" Target="http://www.limusinex.es/ficha_animales_nuevo_simple.html?id=317" TargetMode="External"/><Relationship Id="rId44" Type="http://schemas.openxmlformats.org/officeDocument/2006/relationships/hyperlink" Target="http://www.limusinex.es/ficha_ganaderos.html?id=5" TargetMode="External"/><Relationship Id="rId52" Type="http://schemas.openxmlformats.org/officeDocument/2006/relationships/hyperlink" Target="http://www.limusinex.es/ficha_ganaderos.html?id=5" TargetMode="External"/><Relationship Id="rId60" Type="http://schemas.openxmlformats.org/officeDocument/2006/relationships/hyperlink" Target="http://www.limusinex.es/ficha_ganaderos.html?id=5" TargetMode="External"/><Relationship Id="rId65" Type="http://schemas.openxmlformats.org/officeDocument/2006/relationships/hyperlink" Target="http://www.limusinex.es/index.html" TargetMode="External"/><Relationship Id="rId73" Type="http://schemas.openxmlformats.org/officeDocument/2006/relationships/hyperlink" Target="http://www.limusinex.es/ficha_animales_nuevo.html?id=284" TargetMode="External"/><Relationship Id="rId78" Type="http://schemas.openxmlformats.org/officeDocument/2006/relationships/hyperlink" Target="http://www.limusinex.es/ficha_animales_nuevo.html?id=290" TargetMode="External"/><Relationship Id="rId81" Type="http://schemas.openxmlformats.org/officeDocument/2006/relationships/hyperlink" Target="http://www.limusinex.es/ficha_animales_nuevo.html?id=293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../Mis%20documentos/Desktop/ganaderos.html" TargetMode="External"/><Relationship Id="rId9" Type="http://schemas.openxmlformats.org/officeDocument/2006/relationships/hyperlink" Target="http://www.limusinex.es/ficha_ganaderos.html?id=12" TargetMode="External"/><Relationship Id="rId13" Type="http://schemas.openxmlformats.org/officeDocument/2006/relationships/hyperlink" Target="http://www.limusinex.es/ficha_ganaderos.html?id=24" TargetMode="External"/><Relationship Id="rId18" Type="http://schemas.openxmlformats.org/officeDocument/2006/relationships/hyperlink" Target="http://www.limusinex.es/ficha_ganaderos.html?id=5" TargetMode="External"/><Relationship Id="rId39" Type="http://schemas.openxmlformats.org/officeDocument/2006/relationships/hyperlink" Target="http://www.limusinex.es/ficha_ganaderos.html?id=5" TargetMode="External"/><Relationship Id="rId34" Type="http://schemas.openxmlformats.org/officeDocument/2006/relationships/hyperlink" Target="http://www.limusinex.es/ficha_animales_nuevo_simple.html?id=317" TargetMode="External"/><Relationship Id="rId50" Type="http://schemas.openxmlformats.org/officeDocument/2006/relationships/hyperlink" Target="http://www.limusinex.es/ficha_ganaderos.html?id=5" TargetMode="External"/><Relationship Id="rId55" Type="http://schemas.openxmlformats.org/officeDocument/2006/relationships/hyperlink" Target="http://www.limusinex.es/ficha_ganaderos.html?id=5" TargetMode="External"/><Relationship Id="rId76" Type="http://schemas.openxmlformats.org/officeDocument/2006/relationships/hyperlink" Target="http://www.limusinex.es/ficha_animales_nuevo.html?id=288" TargetMode="External"/><Relationship Id="rId7" Type="http://schemas.openxmlformats.org/officeDocument/2006/relationships/hyperlink" Target="http://www.limusinex.es/serie38/serie38.xlsx" TargetMode="External"/><Relationship Id="rId71" Type="http://schemas.openxmlformats.org/officeDocument/2006/relationships/hyperlink" Target="http://www.limusinex.es/ficha_animales_nuevo.html?id=282" TargetMode="External"/><Relationship Id="rId2" Type="http://schemas.openxmlformats.org/officeDocument/2006/relationships/hyperlink" Target="../Mis%20documentos/Desktop/la_raza.html" TargetMode="External"/><Relationship Id="rId29" Type="http://schemas.openxmlformats.org/officeDocument/2006/relationships/hyperlink" Target="http://www.limusinex.es/ficha_animales_nuevo_simple.html?id=317" TargetMode="External"/><Relationship Id="rId24" Type="http://schemas.openxmlformats.org/officeDocument/2006/relationships/hyperlink" Target="http://www.limusinex.es/ficha_ganaderos.html?id=5" TargetMode="External"/><Relationship Id="rId40" Type="http://schemas.openxmlformats.org/officeDocument/2006/relationships/hyperlink" Target="http://www.limusinex.es/ficha_ganaderos.html?id=5" TargetMode="External"/><Relationship Id="rId45" Type="http://schemas.openxmlformats.org/officeDocument/2006/relationships/hyperlink" Target="http://www.limusinex.es/ficha_ganaderos.html?id=5" TargetMode="External"/><Relationship Id="rId66" Type="http://schemas.openxmlformats.org/officeDocument/2006/relationships/hyperlink" Target="http://www.limusinex.es/la_raza.html" TargetMode="External"/><Relationship Id="rId87" Type="http://schemas.openxmlformats.org/officeDocument/2006/relationships/drawing" Target="../drawings/drawing1.xml"/><Relationship Id="rId61" Type="http://schemas.openxmlformats.org/officeDocument/2006/relationships/hyperlink" Target="http://www.limusinex.es/ficha_ganaderos.html?id=5" TargetMode="External"/><Relationship Id="rId82" Type="http://schemas.openxmlformats.org/officeDocument/2006/relationships/hyperlink" Target="http://www.limusinex.es/ficha_animales_nuevo.html?id=2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S46"/>
  <sheetViews>
    <sheetView tabSelected="1" topLeftCell="A4" workbookViewId="0">
      <selection activeCell="A39" sqref="A39"/>
    </sheetView>
  </sheetViews>
  <sheetFormatPr baseColWidth="10" defaultColWidth="9.140625" defaultRowHeight="12.75"/>
  <cols>
    <col min="1" max="1" width="18.85546875" style="1" customWidth="1"/>
    <col min="2" max="2" width="13.28515625" style="1" customWidth="1"/>
    <col min="3" max="3" width="18.140625" style="1" customWidth="1"/>
    <col min="4" max="4" width="11.28515625" style="1" customWidth="1"/>
    <col min="5" max="5" width="8" style="1" customWidth="1"/>
    <col min="6" max="6" width="12.42578125" style="1" customWidth="1"/>
    <col min="7" max="11" width="12.42578125" style="1" bestFit="1" customWidth="1"/>
    <col min="12" max="12" width="8.140625" style="1" customWidth="1"/>
    <col min="13" max="13" width="8.28515625" style="1" customWidth="1"/>
    <col min="14" max="14" width="8" style="1" customWidth="1"/>
    <col min="15" max="15" width="6.85546875" style="1" customWidth="1"/>
    <col min="16" max="16" width="9" style="1" customWidth="1"/>
    <col min="17" max="17" width="8.85546875" style="1" customWidth="1"/>
    <col min="18" max="18" width="8.28515625" style="1" customWidth="1"/>
    <col min="19" max="19" width="7.5703125" style="1" customWidth="1"/>
    <col min="20" max="16384" width="9.140625" style="1"/>
  </cols>
  <sheetData>
    <row r="13" spans="1:19" s="2" customFormat="1" ht="15" customHeight="1">
      <c r="A13" s="34" t="s">
        <v>0</v>
      </c>
      <c r="B13" s="34"/>
      <c r="C13" s="34" t="s">
        <v>1</v>
      </c>
      <c r="D13" s="34"/>
      <c r="E13" s="34" t="s">
        <v>2</v>
      </c>
      <c r="F13" s="34"/>
      <c r="G13" s="34"/>
      <c r="H13" s="34"/>
      <c r="I13" s="34" t="s">
        <v>3</v>
      </c>
      <c r="J13" s="34"/>
      <c r="K13" s="34"/>
      <c r="L13" s="34"/>
      <c r="M13" s="34"/>
      <c r="N13" s="34" t="s">
        <v>4</v>
      </c>
      <c r="O13" s="34"/>
      <c r="P13" s="34"/>
      <c r="Q13" s="48" t="s">
        <v>5</v>
      </c>
      <c r="R13" s="48"/>
      <c r="S13" s="48"/>
    </row>
    <row r="14" spans="1:19" s="2" customForma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48"/>
      <c r="R14" s="48"/>
      <c r="S14" s="48"/>
    </row>
    <row r="16" spans="1:19" ht="18">
      <c r="A16" s="49" t="s">
        <v>31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</row>
    <row r="17" spans="1:19" ht="18">
      <c r="A17" s="16"/>
      <c r="B17" s="16"/>
      <c r="C17" s="16"/>
      <c r="D17" s="16"/>
      <c r="E17" s="16"/>
      <c r="F17" s="16"/>
      <c r="G17" s="3"/>
      <c r="H17" s="4"/>
      <c r="L17" s="16"/>
      <c r="M17" s="16"/>
      <c r="N17" s="16"/>
      <c r="O17" s="16"/>
      <c r="P17" s="16"/>
      <c r="Q17" s="16"/>
      <c r="R17" s="16"/>
      <c r="S17" s="16"/>
    </row>
    <row r="18" spans="1:19" ht="18">
      <c r="E18" s="50" t="s">
        <v>6</v>
      </c>
      <c r="F18" s="50"/>
      <c r="G18" s="50"/>
      <c r="H18" s="16"/>
      <c r="I18" s="50" t="s">
        <v>7</v>
      </c>
      <c r="J18" s="50"/>
      <c r="K18" s="50"/>
      <c r="L18" s="16"/>
      <c r="M18" s="16"/>
      <c r="N18" s="16"/>
      <c r="O18" s="16"/>
      <c r="P18" s="16"/>
      <c r="Q18" s="16"/>
      <c r="R18" s="16"/>
      <c r="S18" s="16"/>
    </row>
    <row r="19" spans="1:19" ht="39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6" customFormat="1" ht="10.5" customHeight="1">
      <c r="E20" s="44" t="s">
        <v>8</v>
      </c>
      <c r="F20" s="45"/>
      <c r="G20" s="45"/>
      <c r="H20" s="45"/>
      <c r="I20" s="45"/>
      <c r="J20" s="45"/>
      <c r="K20" s="46"/>
      <c r="L20" s="47"/>
      <c r="M20" s="44" t="str">
        <f>+'[1]Serie 38'!$M$20:$S$20</f>
        <v>MEDIDAS FINALES</v>
      </c>
      <c r="N20" s="45"/>
      <c r="O20" s="45"/>
      <c r="P20" s="45"/>
      <c r="Q20" s="45"/>
      <c r="R20" s="45"/>
      <c r="S20" s="46"/>
    </row>
    <row r="21" spans="1:19" s="7" customFormat="1" ht="15" customHeight="1">
      <c r="A21" s="12" t="s">
        <v>9</v>
      </c>
      <c r="B21" s="17" t="s">
        <v>10</v>
      </c>
      <c r="C21" s="12" t="s">
        <v>11</v>
      </c>
      <c r="D21" s="17" t="s">
        <v>12</v>
      </c>
      <c r="E21" s="51" t="s">
        <v>13</v>
      </c>
      <c r="F21" s="19" t="s">
        <v>14</v>
      </c>
      <c r="G21" s="15" t="s">
        <v>15</v>
      </c>
      <c r="H21" s="19" t="s">
        <v>16</v>
      </c>
      <c r="I21" s="15" t="s">
        <v>17</v>
      </c>
      <c r="J21" s="19" t="s">
        <v>18</v>
      </c>
      <c r="K21" s="15" t="s">
        <v>19</v>
      </c>
      <c r="L21" s="42" t="s">
        <v>20</v>
      </c>
      <c r="M21" s="35" t="s">
        <v>21</v>
      </c>
      <c r="N21" s="40" t="s">
        <v>22</v>
      </c>
      <c r="O21" s="35" t="s">
        <v>23</v>
      </c>
      <c r="P21" s="40" t="s">
        <v>24</v>
      </c>
      <c r="Q21" s="35" t="s">
        <v>25</v>
      </c>
      <c r="R21" s="40" t="s">
        <v>26</v>
      </c>
      <c r="S21" s="35" t="s">
        <v>27</v>
      </c>
    </row>
    <row r="22" spans="1:19" s="7" customFormat="1" ht="11.25" customHeight="1">
      <c r="A22" s="13"/>
      <c r="B22" s="18"/>
      <c r="C22" s="13"/>
      <c r="D22" s="18"/>
      <c r="E22" s="51"/>
      <c r="F22" s="20">
        <f>+'[1]Serie 38'!F22</f>
        <v>42416</v>
      </c>
      <c r="G22" s="14">
        <f>+'[1]Serie 38'!G22</f>
        <v>42444</v>
      </c>
      <c r="H22" s="20">
        <f>+'[1]Serie 38'!H22</f>
        <v>42472</v>
      </c>
      <c r="I22" s="14">
        <f>+'[1]Serie 38'!I22</f>
        <v>42500</v>
      </c>
      <c r="J22" s="20">
        <f>+'[1]Serie 38'!J22</f>
        <v>42528</v>
      </c>
      <c r="K22" s="14">
        <f>+'[1]Serie 38'!K22</f>
        <v>42528</v>
      </c>
      <c r="L22" s="43"/>
      <c r="M22" s="36"/>
      <c r="N22" s="41"/>
      <c r="O22" s="52"/>
      <c r="P22" s="41"/>
      <c r="Q22" s="52"/>
      <c r="R22" s="41"/>
      <c r="S22" s="52"/>
    </row>
    <row r="23" spans="1:19" s="8" customFormat="1" ht="30" customHeight="1">
      <c r="A23" s="24" t="str">
        <f>+'[1]Serie 38'!A23</f>
        <v>Judia CB</v>
      </c>
      <c r="B23" s="30" t="str">
        <f>+'[1]Serie 38'!B23</f>
        <v>BFB 15003</v>
      </c>
      <c r="C23" s="30" t="str">
        <f>+'[1]Serie 38'!C23</f>
        <v>ES051007833701</v>
      </c>
      <c r="D23" s="31">
        <f>+'[1]Serie 38'!D23</f>
        <v>42058</v>
      </c>
      <c r="E23" s="30">
        <f>+'[1]Serie 38'!E23</f>
        <v>45</v>
      </c>
      <c r="F23" s="30">
        <f>+'[1]Serie 38'!F23</f>
        <v>530</v>
      </c>
      <c r="G23" s="30">
        <f>+'[1]Serie 38'!G23</f>
        <v>558</v>
      </c>
      <c r="H23" s="32">
        <f>+'[1]Serie 38'!H23</f>
        <v>596</v>
      </c>
      <c r="I23" s="30">
        <f>+'[1]Serie 38'!I23</f>
        <v>634</v>
      </c>
      <c r="J23" s="30">
        <f>+'[1]Serie 38'!J23</f>
        <v>658</v>
      </c>
      <c r="K23" s="33">
        <f>+'[1]Serie 38'!K23</f>
        <v>1.1428571428571428</v>
      </c>
      <c r="L23" s="30">
        <f>+'[1]Serie 38'!L23</f>
        <v>128</v>
      </c>
      <c r="M23" s="30">
        <f>+'[1]Serie 38'!M23</f>
        <v>36</v>
      </c>
      <c r="N23" s="30">
        <f>+'[1]Serie 38'!N23</f>
        <v>134</v>
      </c>
      <c r="O23" s="30">
        <f>+'[1]Serie 38'!O23</f>
        <v>144</v>
      </c>
      <c r="P23" s="30">
        <f>+'[1]Serie 38'!P23</f>
        <v>200</v>
      </c>
      <c r="Q23" s="30">
        <f>+'[1]Serie 38'!Q23</f>
        <v>195</v>
      </c>
      <c r="R23" s="30">
        <f>+'[1]Serie 38'!R23</f>
        <v>64</v>
      </c>
      <c r="S23" s="30">
        <f>+'[1]Serie 38'!S23</f>
        <v>62</v>
      </c>
    </row>
    <row r="24" spans="1:19" s="9" customFormat="1" ht="30" customHeight="1">
      <c r="A24" s="25" t="str">
        <f>+'[1]Serie 38'!A24</f>
        <v>Jurado Pérez, SC</v>
      </c>
      <c r="B24" s="27" t="str">
        <f>+'[1]Serie 38'!B24</f>
        <v>BJ 15010</v>
      </c>
      <c r="C24" s="27" t="str">
        <f>+'[1]Serie 38'!C24</f>
        <v>ES041008095557</v>
      </c>
      <c r="D24" s="28">
        <f>+'[1]Serie 38'!D24</f>
        <v>42059</v>
      </c>
      <c r="E24" s="27">
        <f>+'[1]Serie 38'!E24</f>
        <v>53</v>
      </c>
      <c r="F24" s="27">
        <f>+'[1]Serie 38'!F24</f>
        <v>474</v>
      </c>
      <c r="G24" s="27">
        <f>+'[1]Serie 38'!G24</f>
        <v>504</v>
      </c>
      <c r="H24" s="27">
        <f>+'[1]Serie 38'!H24</f>
        <v>548</v>
      </c>
      <c r="I24" s="27">
        <f>+'[1]Serie 38'!I24</f>
        <v>612</v>
      </c>
      <c r="J24" s="27">
        <f>+'[1]Serie 38'!J24</f>
        <v>640</v>
      </c>
      <c r="K24" s="29">
        <f>+'[1]Serie 38'!K24</f>
        <v>1.4821428571428572</v>
      </c>
      <c r="L24" s="27">
        <f>+'[1]Serie 38'!L24</f>
        <v>166</v>
      </c>
      <c r="M24" s="27">
        <f>+'[1]Serie 38'!M24</f>
        <v>40</v>
      </c>
      <c r="N24" s="27">
        <f>+'[1]Serie 38'!N24</f>
        <v>134</v>
      </c>
      <c r="O24" s="27">
        <f>+'[1]Serie 38'!O24</f>
        <v>144</v>
      </c>
      <c r="P24" s="27">
        <f>+'[1]Serie 38'!P24</f>
        <v>198</v>
      </c>
      <c r="Q24" s="27">
        <f>+'[1]Serie 38'!Q24</f>
        <v>188</v>
      </c>
      <c r="R24" s="27">
        <f>+'[1]Serie 38'!R24</f>
        <v>61</v>
      </c>
      <c r="S24" s="27">
        <f>+'[1]Serie 38'!S24</f>
        <v>63</v>
      </c>
    </row>
    <row r="25" spans="1:19" s="8" customFormat="1" ht="30" customHeight="1">
      <c r="A25" s="24" t="str">
        <f>+'[1]Serie 38'!A25</f>
        <v>Fernando Heras Monduate</v>
      </c>
      <c r="B25" s="30" t="str">
        <f>+'[1]Serie 38'!B25</f>
        <v>YT 15107</v>
      </c>
      <c r="C25" s="30" t="str">
        <f>+'[1]Serie 38'!C25</f>
        <v>ES071007952407</v>
      </c>
      <c r="D25" s="31">
        <f>+'[1]Serie 38'!D25</f>
        <v>42060</v>
      </c>
      <c r="E25" s="30">
        <f>+'[1]Serie 38'!E25</f>
        <v>42</v>
      </c>
      <c r="F25" s="30">
        <f>+'[1]Serie 38'!F25</f>
        <v>465</v>
      </c>
      <c r="G25" s="30">
        <f>+'[1]Serie 38'!G25</f>
        <v>522</v>
      </c>
      <c r="H25" s="30">
        <f>+'[1]Serie 38'!H25</f>
        <v>572</v>
      </c>
      <c r="I25" s="30">
        <f>+'[1]Serie 38'!I25</f>
        <v>628</v>
      </c>
      <c r="J25" s="30">
        <f>+'[1]Serie 38'!J25</f>
        <v>668</v>
      </c>
      <c r="K25" s="33">
        <f>+'[1]Serie 38'!K25</f>
        <v>1.8125</v>
      </c>
      <c r="L25" s="30">
        <f>+'[1]Serie 38'!L25</f>
        <v>203</v>
      </c>
      <c r="M25" s="30">
        <f>+'[1]Serie 38'!M25</f>
        <v>37</v>
      </c>
      <c r="N25" s="30">
        <f>+'[1]Serie 38'!N25</f>
        <v>137</v>
      </c>
      <c r="O25" s="30">
        <f>+'[1]Serie 38'!O25</f>
        <v>142</v>
      </c>
      <c r="P25" s="30">
        <f>+'[1]Serie 38'!P25</f>
        <v>202</v>
      </c>
      <c r="Q25" s="30">
        <f>+'[1]Serie 38'!Q25</f>
        <v>193</v>
      </c>
      <c r="R25" s="30">
        <f>+'[1]Serie 38'!R25</f>
        <v>63</v>
      </c>
      <c r="S25" s="30">
        <f>+'[1]Serie 38'!S25</f>
        <v>64</v>
      </c>
    </row>
    <row r="26" spans="1:19" s="9" customFormat="1" ht="30" customHeight="1">
      <c r="A26" s="25" t="str">
        <f>+'[1]Serie 38'!A26</f>
        <v>Jurado Pérez, SC</v>
      </c>
      <c r="B26" s="27" t="str">
        <f>+'[1]Serie 38'!B26</f>
        <v>BJ 15013</v>
      </c>
      <c r="C26" s="27" t="str">
        <f>+'[1]Serie 38'!C26</f>
        <v>ES071008095561</v>
      </c>
      <c r="D26" s="28">
        <f>+'[1]Serie 38'!D26</f>
        <v>42074</v>
      </c>
      <c r="E26" s="27">
        <f>+'[1]Serie 38'!E26</f>
        <v>48</v>
      </c>
      <c r="F26" s="27">
        <f>+'[1]Serie 38'!F26</f>
        <v>481</v>
      </c>
      <c r="G26" s="27">
        <f>+'[1]Serie 38'!G26</f>
        <v>495</v>
      </c>
      <c r="H26" s="27">
        <f>+'[1]Serie 38'!H26</f>
        <v>522</v>
      </c>
      <c r="I26" s="27">
        <f>+'[1]Serie 38'!I26</f>
        <v>562</v>
      </c>
      <c r="J26" s="27">
        <f>+'[1]Serie 38'!J26</f>
        <v>620</v>
      </c>
      <c r="K26" s="29">
        <f>+'[1]Serie 38'!K26</f>
        <v>1.2410714285714286</v>
      </c>
      <c r="L26" s="27">
        <f>+'[1]Serie 38'!L26</f>
        <v>139</v>
      </c>
      <c r="M26" s="27">
        <f>+'[1]Serie 38'!M26</f>
        <v>37</v>
      </c>
      <c r="N26" s="27">
        <f>+'[1]Serie 38'!N26</f>
        <v>133</v>
      </c>
      <c r="O26" s="27">
        <f>+'[1]Serie 38'!O26</f>
        <v>141</v>
      </c>
      <c r="P26" s="27">
        <f>+'[1]Serie 38'!P26</f>
        <v>204</v>
      </c>
      <c r="Q26" s="27">
        <f>+'[1]Serie 38'!Q26</f>
        <v>180</v>
      </c>
      <c r="R26" s="27">
        <f>+'[1]Serie 38'!R26</f>
        <v>62</v>
      </c>
      <c r="S26" s="27">
        <f>+'[1]Serie 38'!S26</f>
        <v>66</v>
      </c>
    </row>
    <row r="27" spans="1:19" s="8" customFormat="1" ht="30" customHeight="1">
      <c r="A27" s="24" t="str">
        <f>+'[1]Serie 38'!A27</f>
        <v>Daniel Heras Monduate</v>
      </c>
      <c r="B27" s="30" t="str">
        <f>+'[1]Serie 38'!B27</f>
        <v>DP 15017</v>
      </c>
      <c r="C27" s="30" t="str">
        <f>+'[1]Serie 38'!C27</f>
        <v>ES071007947817</v>
      </c>
      <c r="D27" s="31">
        <f>+'[1]Serie 38'!D27</f>
        <v>42086</v>
      </c>
      <c r="E27" s="30">
        <f>+'[1]Serie 38'!E27</f>
        <v>44</v>
      </c>
      <c r="F27" s="30">
        <f>+'[1]Serie 38'!F27</f>
        <v>449</v>
      </c>
      <c r="G27" s="30">
        <f>+'[1]Serie 38'!G27</f>
        <v>486</v>
      </c>
      <c r="H27" s="30">
        <f>+'[1]Serie 38'!H27</f>
        <v>514</v>
      </c>
      <c r="I27" s="30">
        <f>+'[1]Serie 38'!I27</f>
        <v>556</v>
      </c>
      <c r="J27" s="30">
        <f>+'[1]Serie 38'!J27</f>
        <v>596</v>
      </c>
      <c r="K27" s="33">
        <f>+'[1]Serie 38'!K27</f>
        <v>1.3125</v>
      </c>
      <c r="L27" s="30">
        <f>+'[1]Serie 38'!L27</f>
        <v>147</v>
      </c>
      <c r="M27" s="30">
        <f>+'[1]Serie 38'!M27</f>
        <v>37</v>
      </c>
      <c r="N27" s="30">
        <f>+'[1]Serie 38'!N27</f>
        <v>131</v>
      </c>
      <c r="O27" s="30">
        <f>+'[1]Serie 38'!O27</f>
        <v>142</v>
      </c>
      <c r="P27" s="30">
        <f>+'[1]Serie 38'!P27</f>
        <v>187</v>
      </c>
      <c r="Q27" s="30">
        <f>+'[1]Serie 38'!Q27</f>
        <v>178</v>
      </c>
      <c r="R27" s="30">
        <f>+'[1]Serie 38'!R27</f>
        <v>56</v>
      </c>
      <c r="S27" s="30">
        <f>+'[1]Serie 38'!S27</f>
        <v>56</v>
      </c>
    </row>
    <row r="28" spans="1:19" s="9" customFormat="1" ht="30" customHeight="1">
      <c r="A28" s="26" t="str">
        <f>+'[1]Serie 38'!A28</f>
        <v>Jose Antonio Mariscal</v>
      </c>
      <c r="B28" s="27" t="str">
        <f>+'[1]Serie 38'!B28</f>
        <v>BCT 15001</v>
      </c>
      <c r="C28" s="27" t="str">
        <f>+'[1]Serie 38'!C28</f>
        <v>ES081007352168</v>
      </c>
      <c r="D28" s="28">
        <f>+'[1]Serie 38'!D28</f>
        <v>42094</v>
      </c>
      <c r="E28" s="27">
        <f>+'[1]Serie 38'!E28</f>
        <v>39</v>
      </c>
      <c r="F28" s="27">
        <f>+'[1]Serie 38'!F28</f>
        <v>390</v>
      </c>
      <c r="G28" s="27">
        <f>+'[1]Serie 38'!G28</f>
        <v>433</v>
      </c>
      <c r="H28" s="27">
        <f>+'[1]Serie 38'!H28</f>
        <v>475</v>
      </c>
      <c r="I28" s="27">
        <f>+'[1]Serie 38'!I28</f>
        <v>544</v>
      </c>
      <c r="J28" s="27">
        <f>+'[1]Serie 38'!J28</f>
        <v>584</v>
      </c>
      <c r="K28" s="29">
        <f>+'[1]Serie 38'!K28</f>
        <v>1.7321428571428572</v>
      </c>
      <c r="L28" s="27">
        <f>+'[1]Serie 38'!L28</f>
        <v>194</v>
      </c>
      <c r="M28" s="27">
        <f>+'[1]Serie 38'!M28</f>
        <v>35</v>
      </c>
      <c r="N28" s="27">
        <f>+'[1]Serie 38'!N28</f>
        <v>129</v>
      </c>
      <c r="O28" s="27">
        <f>+'[1]Serie 38'!O28</f>
        <v>137</v>
      </c>
      <c r="P28" s="27">
        <f>+'[1]Serie 38'!P28</f>
        <v>192</v>
      </c>
      <c r="Q28" s="27">
        <f>+'[1]Serie 38'!Q28</f>
        <v>198</v>
      </c>
      <c r="R28" s="27">
        <f>+'[1]Serie 38'!R28</f>
        <v>55</v>
      </c>
      <c r="S28" s="27">
        <f>+'[1]Serie 38'!S28</f>
        <v>60</v>
      </c>
    </row>
    <row r="29" spans="1:19" s="8" customFormat="1" ht="30" customHeight="1">
      <c r="A29" s="24" t="str">
        <f>+'[1]Serie 38'!A29</f>
        <v>Francisca Rodríguez Barba</v>
      </c>
      <c r="B29" s="30" t="str">
        <f>+'[1]Serie 38'!B29</f>
        <v>FR 15006</v>
      </c>
      <c r="C29" s="30" t="str">
        <f>+'[1]Serie 38'!C29</f>
        <v>ES071007363813</v>
      </c>
      <c r="D29" s="31">
        <f>+'[1]Serie 38'!D29</f>
        <v>42096</v>
      </c>
      <c r="E29" s="30">
        <f>+'[1]Serie 38'!E29</f>
        <v>50</v>
      </c>
      <c r="F29" s="30">
        <f>+'[1]Serie 38'!F29</f>
        <v>534</v>
      </c>
      <c r="G29" s="30">
        <f>+'[1]Serie 38'!G29</f>
        <v>560</v>
      </c>
      <c r="H29" s="30">
        <f>+'[1]Serie 38'!H29</f>
        <v>590</v>
      </c>
      <c r="I29" s="30">
        <f>+'[1]Serie 38'!I29</f>
        <v>616</v>
      </c>
      <c r="J29" s="30">
        <f>+'[1]Serie 38'!J29</f>
        <v>658</v>
      </c>
      <c r="K29" s="33">
        <f>+'[1]Serie 38'!K29</f>
        <v>1.1071428571428572</v>
      </c>
      <c r="L29" s="30">
        <f>+'[1]Serie 38'!L29</f>
        <v>124</v>
      </c>
      <c r="M29" s="30">
        <f>+'[1]Serie 38'!M29</f>
        <v>36</v>
      </c>
      <c r="N29" s="30">
        <f>+'[1]Serie 38'!N29</f>
        <v>138</v>
      </c>
      <c r="O29" s="30">
        <f>+'[1]Serie 38'!O29</f>
        <v>148</v>
      </c>
      <c r="P29" s="30">
        <f>+'[1]Serie 38'!P29</f>
        <v>197</v>
      </c>
      <c r="Q29" s="30">
        <f>+'[1]Serie 38'!Q29</f>
        <v>196</v>
      </c>
      <c r="R29" s="30">
        <f>+'[1]Serie 38'!R29</f>
        <v>59</v>
      </c>
      <c r="S29" s="30">
        <f>+'[1]Serie 38'!S29</f>
        <v>59</v>
      </c>
    </row>
    <row r="30" spans="1:19" s="9" customFormat="1" ht="30" customHeight="1">
      <c r="A30" s="25" t="str">
        <f>+'[1]Serie 38'!A30</f>
        <v>Fernando Gómez Marcos</v>
      </c>
      <c r="B30" s="27" t="str">
        <f>+'[1]Serie 38'!B30</f>
        <v>GF 15014</v>
      </c>
      <c r="C30" s="27" t="str">
        <f>+'[1]Serie 38'!C30</f>
        <v>ES041008045524</v>
      </c>
      <c r="D30" s="28">
        <f>+'[1]Serie 38'!D30</f>
        <v>42096</v>
      </c>
      <c r="E30" s="27">
        <f>+'[1]Serie 38'!E30</f>
        <v>42</v>
      </c>
      <c r="F30" s="27">
        <f>+'[1]Serie 38'!F30</f>
        <v>476</v>
      </c>
      <c r="G30" s="27">
        <f>+'[1]Serie 38'!G30</f>
        <v>506</v>
      </c>
      <c r="H30" s="27">
        <f>+'[1]Serie 38'!H30</f>
        <v>534</v>
      </c>
      <c r="I30" s="27">
        <f>+'[1]Serie 38'!I30</f>
        <v>564</v>
      </c>
      <c r="J30" s="27">
        <f>+'[1]Serie 38'!J30</f>
        <v>610</v>
      </c>
      <c r="K30" s="29">
        <f>+'[1]Serie 38'!K30</f>
        <v>1.1964285714285714</v>
      </c>
      <c r="L30" s="27">
        <f>+'[1]Serie 38'!L30</f>
        <v>134</v>
      </c>
      <c r="M30" s="27">
        <f>+'[1]Serie 38'!M30</f>
        <v>33</v>
      </c>
      <c r="N30" s="27">
        <f>+'[1]Serie 38'!N30</f>
        <v>130</v>
      </c>
      <c r="O30" s="27">
        <f>+'[1]Serie 38'!O30</f>
        <v>143</v>
      </c>
      <c r="P30" s="27">
        <f>+'[1]Serie 38'!P30</f>
        <v>196</v>
      </c>
      <c r="Q30" s="27">
        <f>+'[1]Serie 38'!Q30</f>
        <v>185</v>
      </c>
      <c r="R30" s="27">
        <f>+'[1]Serie 38'!R30</f>
        <v>59</v>
      </c>
      <c r="S30" s="27">
        <f>+'[1]Serie 38'!S30</f>
        <v>62</v>
      </c>
    </row>
    <row r="31" spans="1:19" s="8" customFormat="1" ht="30" customHeight="1">
      <c r="A31" s="24" t="str">
        <f>+'[1]Serie 38'!A31</f>
        <v>Ramón Pérez Carrión</v>
      </c>
      <c r="B31" s="30" t="str">
        <f>+'[1]Serie 38'!B31</f>
        <v>PT 15033</v>
      </c>
      <c r="C31" s="30" t="str">
        <f>+'[1]Serie 38'!C31</f>
        <v>ES091007822537</v>
      </c>
      <c r="D31" s="31">
        <f>+'[1]Serie 38'!D31</f>
        <v>42100</v>
      </c>
      <c r="E31" s="30">
        <f>+'[1]Serie 38'!E31</f>
        <v>39</v>
      </c>
      <c r="F31" s="30">
        <f>+'[1]Serie 38'!F31</f>
        <v>443</v>
      </c>
      <c r="G31" s="30">
        <f>+'[1]Serie 38'!G31</f>
        <v>454</v>
      </c>
      <c r="H31" s="30">
        <f>+'[1]Serie 38'!H31</f>
        <v>481</v>
      </c>
      <c r="I31" s="30">
        <f>+'[1]Serie 38'!I31</f>
        <v>516</v>
      </c>
      <c r="J31" s="30">
        <f>+'[1]Serie 38'!J31</f>
        <v>550</v>
      </c>
      <c r="K31" s="33">
        <f>+'[1]Serie 38'!K31</f>
        <v>0.9553571428571429</v>
      </c>
      <c r="L31" s="30">
        <f>+'[1]Serie 38'!L31</f>
        <v>107</v>
      </c>
      <c r="M31" s="30">
        <f>+'[1]Serie 38'!M31</f>
        <v>34</v>
      </c>
      <c r="N31" s="30">
        <f>+'[1]Serie 38'!N31</f>
        <v>131</v>
      </c>
      <c r="O31" s="30">
        <f>+'[1]Serie 38'!O31</f>
        <v>135</v>
      </c>
      <c r="P31" s="30">
        <f>+'[1]Serie 38'!P31</f>
        <v>190</v>
      </c>
      <c r="Q31" s="30">
        <f>+'[1]Serie 38'!Q31</f>
        <v>188</v>
      </c>
      <c r="R31" s="30">
        <f>+'[1]Serie 38'!R31</f>
        <v>58</v>
      </c>
      <c r="S31" s="30">
        <f>+'[1]Serie 38'!S31</f>
        <v>61</v>
      </c>
    </row>
    <row r="32" spans="1:19" s="9" customFormat="1" ht="30" customHeight="1">
      <c r="A32" s="25" t="str">
        <f>+'[1]Serie 38'!A32</f>
        <v>Fernando Heras Monduate</v>
      </c>
      <c r="B32" s="27" t="str">
        <f>+'[1]Serie 38'!B32</f>
        <v>YT 15111</v>
      </c>
      <c r="C32" s="27" t="str">
        <f>+'[1]Serie 38'!C32</f>
        <v>ES001007952411</v>
      </c>
      <c r="D32" s="28">
        <f>+'[1]Serie 38'!D32</f>
        <v>42102</v>
      </c>
      <c r="E32" s="27">
        <f>+'[1]Serie 38'!E32</f>
        <v>46</v>
      </c>
      <c r="F32" s="27">
        <f>+'[1]Serie 38'!F32</f>
        <v>468</v>
      </c>
      <c r="G32" s="27">
        <f>+'[1]Serie 38'!G32</f>
        <v>506</v>
      </c>
      <c r="H32" s="27">
        <f>+'[1]Serie 38'!H32</f>
        <v>554</v>
      </c>
      <c r="I32" s="27">
        <f>+'[1]Serie 38'!I32</f>
        <v>602</v>
      </c>
      <c r="J32" s="27">
        <f>+'[1]Serie 38'!J32</f>
        <v>646</v>
      </c>
      <c r="K32" s="29">
        <f>+'[1]Serie 38'!K32</f>
        <v>1.5892857142857142</v>
      </c>
      <c r="L32" s="27">
        <f>+'[1]Serie 38'!L32</f>
        <v>178</v>
      </c>
      <c r="M32" s="27">
        <f>+'[1]Serie 38'!M32</f>
        <v>35</v>
      </c>
      <c r="N32" s="27">
        <f>+'[1]Serie 38'!N32</f>
        <v>138</v>
      </c>
      <c r="O32" s="27">
        <f>+'[1]Serie 38'!O32</f>
        <v>144</v>
      </c>
      <c r="P32" s="27">
        <f>+'[1]Serie 38'!P32</f>
        <v>199</v>
      </c>
      <c r="Q32" s="27">
        <f>+'[1]Serie 38'!Q32</f>
        <v>193</v>
      </c>
      <c r="R32" s="27">
        <f>+'[1]Serie 38'!R32</f>
        <v>61</v>
      </c>
      <c r="S32" s="27">
        <f>+'[1]Serie 38'!S32</f>
        <v>68</v>
      </c>
    </row>
    <row r="33" spans="1:19" s="8" customFormat="1" ht="30" customHeight="1">
      <c r="A33" s="24" t="str">
        <f>+'[1]Serie 38'!A33</f>
        <v>Fernando Heras Monduate</v>
      </c>
      <c r="B33" s="30" t="str">
        <f>+'[1]Serie 38'!B33</f>
        <v>YT 15017</v>
      </c>
      <c r="C33" s="30" t="str">
        <f>+'[1]Serie 38'!C33</f>
        <v>ES071520446753</v>
      </c>
      <c r="D33" s="31">
        <f>+'[1]Serie 38'!D33</f>
        <v>42105</v>
      </c>
      <c r="E33" s="30">
        <f>+'[1]Serie 38'!E33</f>
        <v>52</v>
      </c>
      <c r="F33" s="30">
        <f>+'[1]Serie 38'!F33</f>
        <v>462</v>
      </c>
      <c r="G33" s="30">
        <f>+'[1]Serie 38'!G33</f>
        <v>508</v>
      </c>
      <c r="H33" s="30">
        <f>+'[1]Serie 38'!H33</f>
        <v>540</v>
      </c>
      <c r="I33" s="30">
        <f>+'[1]Serie 38'!I33</f>
        <v>578</v>
      </c>
      <c r="J33" s="30">
        <f>+'[1]Serie 38'!J33</f>
        <v>632</v>
      </c>
      <c r="K33" s="33">
        <f>+'[1]Serie 38'!K33</f>
        <v>1.5178571428571428</v>
      </c>
      <c r="L33" s="30">
        <f>+'[1]Serie 38'!L33</f>
        <v>170</v>
      </c>
      <c r="M33" s="30">
        <f>+'[1]Serie 38'!M33</f>
        <v>39</v>
      </c>
      <c r="N33" s="30">
        <f>+'[1]Serie 38'!N33</f>
        <v>133</v>
      </c>
      <c r="O33" s="30">
        <f>+'[1]Serie 38'!O33</f>
        <v>145</v>
      </c>
      <c r="P33" s="30">
        <f>+'[1]Serie 38'!P33</f>
        <v>198</v>
      </c>
      <c r="Q33" s="30">
        <f>+'[1]Serie 38'!Q33</f>
        <v>186</v>
      </c>
      <c r="R33" s="30">
        <f>+'[1]Serie 38'!R33</f>
        <v>61</v>
      </c>
      <c r="S33" s="30">
        <f>+'[1]Serie 38'!S33</f>
        <v>61</v>
      </c>
    </row>
    <row r="34" spans="1:19" s="9" customFormat="1" ht="30" customHeight="1">
      <c r="A34" s="25" t="str">
        <f>+'[1]Serie 38'!A34</f>
        <v>Francisca Rodríguez Barba</v>
      </c>
      <c r="B34" s="27" t="str">
        <f>+'[1]Serie 38'!B34</f>
        <v>FR 15007</v>
      </c>
      <c r="C34" s="27" t="str">
        <f>+'[1]Serie 38'!C34</f>
        <v>ES081007363814</v>
      </c>
      <c r="D34" s="28">
        <f>+'[1]Serie 38'!D34</f>
        <v>42106</v>
      </c>
      <c r="E34" s="27">
        <f>+'[1]Serie 38'!E34</f>
        <v>46</v>
      </c>
      <c r="F34" s="27">
        <f>+'[1]Serie 38'!F34</f>
        <v>538</v>
      </c>
      <c r="G34" s="27">
        <f>+'[1]Serie 38'!G34</f>
        <v>554</v>
      </c>
      <c r="H34" s="27">
        <f>+'[1]Serie 38'!H34</f>
        <v>576</v>
      </c>
      <c r="I34" s="27">
        <f>+'[1]Serie 38'!I34</f>
        <v>614</v>
      </c>
      <c r="J34" s="27">
        <f>+'[1]Serie 38'!J34</f>
        <v>662</v>
      </c>
      <c r="K34" s="29">
        <f>+'[1]Serie 38'!K34</f>
        <v>1.1071428571428572</v>
      </c>
      <c r="L34" s="27">
        <f>+'[1]Serie 38'!L34</f>
        <v>124</v>
      </c>
      <c r="M34" s="27">
        <f>+'[1]Serie 38'!M34</f>
        <v>40</v>
      </c>
      <c r="N34" s="27">
        <f>+'[1]Serie 38'!N34</f>
        <v>134</v>
      </c>
      <c r="O34" s="27">
        <f>+'[1]Serie 38'!O34</f>
        <v>145</v>
      </c>
      <c r="P34" s="27">
        <f>+'[1]Serie 38'!P34</f>
        <v>202</v>
      </c>
      <c r="Q34" s="27">
        <f>+'[1]Serie 38'!Q34</f>
        <v>192</v>
      </c>
      <c r="R34" s="27">
        <f>+'[1]Serie 38'!R34</f>
        <v>63</v>
      </c>
      <c r="S34" s="27">
        <f>+'[1]Serie 38'!S34</f>
        <v>68</v>
      </c>
    </row>
    <row r="35" spans="1:19" s="8" customFormat="1" ht="30" customHeight="1">
      <c r="A35" s="24" t="str">
        <f>+'[1]Serie 38'!A35</f>
        <v>Ramón Pérez Carrión</v>
      </c>
      <c r="B35" s="30" t="str">
        <f>+'[1]Serie 38'!B35</f>
        <v>PT 15037</v>
      </c>
      <c r="C35" s="30" t="str">
        <f>+'[1]Serie 38'!C35</f>
        <v>ES071007822535</v>
      </c>
      <c r="D35" s="31">
        <f>+'[1]Serie 38'!D35</f>
        <v>42108</v>
      </c>
      <c r="E35" s="30">
        <f>+'[1]Serie 38'!E35</f>
        <v>40</v>
      </c>
      <c r="F35" s="30">
        <f>+'[1]Serie 38'!F35</f>
        <v>464</v>
      </c>
      <c r="G35" s="30">
        <f>+'[1]Serie 38'!G35</f>
        <v>478</v>
      </c>
      <c r="H35" s="30">
        <f>+'[1]Serie 38'!H35</f>
        <v>504</v>
      </c>
      <c r="I35" s="30">
        <f>+'[1]Serie 38'!I35</f>
        <v>544</v>
      </c>
      <c r="J35" s="30">
        <f>+'[1]Serie 38'!J35</f>
        <v>566</v>
      </c>
      <c r="K35" s="33">
        <f>+'[1]Serie 38'!K35</f>
        <v>0.9107142857142857</v>
      </c>
      <c r="L35" s="30">
        <f>+'[1]Serie 38'!L35</f>
        <v>102</v>
      </c>
      <c r="M35" s="30">
        <f>+'[1]Serie 38'!M35</f>
        <v>37</v>
      </c>
      <c r="N35" s="30">
        <f>+'[1]Serie 38'!N35</f>
        <v>132</v>
      </c>
      <c r="O35" s="30">
        <f>+'[1]Serie 38'!O35</f>
        <v>138</v>
      </c>
      <c r="P35" s="30">
        <f>+'[1]Serie 38'!P35</f>
        <v>190</v>
      </c>
      <c r="Q35" s="30">
        <f>+'[1]Serie 38'!Q35</f>
        <v>182</v>
      </c>
      <c r="R35" s="30">
        <f>+'[1]Serie 38'!R35</f>
        <v>62</v>
      </c>
      <c r="S35" s="30">
        <f>+'[1]Serie 38'!S35</f>
        <v>62</v>
      </c>
    </row>
    <row r="36" spans="1:19" s="9" customFormat="1" ht="30" customHeight="1">
      <c r="A36" s="25" t="str">
        <f>+'[1]Serie 38'!A36</f>
        <v>Fernando Heras Monduate</v>
      </c>
      <c r="B36" s="27" t="str">
        <f>+'[1]Serie 38'!B36</f>
        <v>YT 15115</v>
      </c>
      <c r="C36" s="27" t="str">
        <f>+'[1]Serie 38'!C36</f>
        <v>ES041007952415</v>
      </c>
      <c r="D36" s="28">
        <f>+'[1]Serie 38'!D36</f>
        <v>42109</v>
      </c>
      <c r="E36" s="27">
        <f>+'[1]Serie 38'!E36</f>
        <v>45</v>
      </c>
      <c r="F36" s="27">
        <f>+'[1]Serie 38'!F36</f>
        <v>452</v>
      </c>
      <c r="G36" s="27">
        <f>+'[1]Serie 38'!G36</f>
        <v>486</v>
      </c>
      <c r="H36" s="27">
        <f>+'[1]Serie 38'!H36</f>
        <v>536</v>
      </c>
      <c r="I36" s="27">
        <f>+'[1]Serie 38'!I36</f>
        <v>598</v>
      </c>
      <c r="J36" s="27">
        <f>+'[1]Serie 38'!J36</f>
        <v>642</v>
      </c>
      <c r="K36" s="29">
        <f>+'[1]Serie 38'!K36</f>
        <v>1.6964285714285714</v>
      </c>
      <c r="L36" s="27">
        <f>+'[1]Serie 38'!L36</f>
        <v>190</v>
      </c>
      <c r="M36" s="27">
        <f>+'[1]Serie 38'!M36</f>
        <v>39</v>
      </c>
      <c r="N36" s="27">
        <f>+'[1]Serie 38'!N36</f>
        <v>137</v>
      </c>
      <c r="O36" s="27">
        <f>+'[1]Serie 38'!O36</f>
        <v>145</v>
      </c>
      <c r="P36" s="27">
        <f>+'[1]Serie 38'!P36</f>
        <v>198</v>
      </c>
      <c r="Q36" s="27">
        <f>+'[1]Serie 38'!Q36</f>
        <v>193</v>
      </c>
      <c r="R36" s="27">
        <f>+'[1]Serie 38'!R36</f>
        <v>62</v>
      </c>
      <c r="S36" s="27">
        <f>+'[1]Serie 38'!S36</f>
        <v>63</v>
      </c>
    </row>
    <row r="37" spans="1:19" s="8" customFormat="1" ht="30" customHeight="1">
      <c r="A37" s="24" t="str">
        <f>+'[1]Serie 38'!A37</f>
        <v>Judia CB</v>
      </c>
      <c r="B37" s="30" t="str">
        <f>+'[1]Serie 38'!B37</f>
        <v>BFB 15019</v>
      </c>
      <c r="C37" s="30" t="str">
        <f>+'[1]Serie 38'!C37</f>
        <v>ES061008007322</v>
      </c>
      <c r="D37" s="31">
        <f>+'[1]Serie 38'!D37</f>
        <v>42114</v>
      </c>
      <c r="E37" s="30">
        <f>+'[1]Serie 38'!E37</f>
        <v>40</v>
      </c>
      <c r="F37" s="30">
        <f>+'[1]Serie 38'!F37</f>
        <v>414</v>
      </c>
      <c r="G37" s="30">
        <f>+'[1]Serie 38'!G37</f>
        <v>455</v>
      </c>
      <c r="H37" s="30">
        <f>+'[1]Serie 38'!H37</f>
        <v>492</v>
      </c>
      <c r="I37" s="30">
        <f>+'[1]Serie 38'!I37</f>
        <v>546</v>
      </c>
      <c r="J37" s="30">
        <f>+'[1]Serie 38'!J37</f>
        <v>586</v>
      </c>
      <c r="K37" s="33">
        <f>+'[1]Serie 38'!K37</f>
        <v>1.5357142857142858</v>
      </c>
      <c r="L37" s="30">
        <f>+'[1]Serie 38'!L37</f>
        <v>172</v>
      </c>
      <c r="M37" s="30">
        <f>+'[1]Serie 38'!M37</f>
        <v>38</v>
      </c>
      <c r="N37" s="30">
        <f>+'[1]Serie 38'!N37</f>
        <v>134</v>
      </c>
      <c r="O37" s="30">
        <f>+'[1]Serie 38'!O37</f>
        <v>143</v>
      </c>
      <c r="P37" s="30">
        <f>+'[1]Serie 38'!P37</f>
        <v>196</v>
      </c>
      <c r="Q37" s="30">
        <f>+'[1]Serie 38'!Q37</f>
        <v>189</v>
      </c>
      <c r="R37" s="30">
        <f>+'[1]Serie 38'!R37</f>
        <v>63</v>
      </c>
      <c r="S37" s="30">
        <f>+'[1]Serie 38'!S37</f>
        <v>64</v>
      </c>
    </row>
    <row r="38" spans="1:19" ht="27.75" customHeight="1">
      <c r="A38" s="37" t="s">
        <v>28</v>
      </c>
      <c r="B38" s="38"/>
      <c r="C38" s="38"/>
      <c r="D38" s="39"/>
      <c r="E38" s="21"/>
      <c r="F38" s="22">
        <f t="shared" ref="F38:S38" si="0">AVERAGE(F23:F37)</f>
        <v>469.33333333333331</v>
      </c>
      <c r="G38" s="22">
        <f t="shared" si="0"/>
        <v>500.33333333333331</v>
      </c>
      <c r="H38" s="22">
        <f t="shared" si="0"/>
        <v>535.6</v>
      </c>
      <c r="I38" s="22">
        <f t="shared" si="0"/>
        <v>580.93333333333328</v>
      </c>
      <c r="J38" s="22">
        <f t="shared" si="0"/>
        <v>621.20000000000005</v>
      </c>
      <c r="K38" s="23">
        <f t="shared" si="0"/>
        <v>1.3559523809523808</v>
      </c>
      <c r="L38" s="23">
        <f t="shared" si="0"/>
        <v>151.86666666666667</v>
      </c>
      <c r="M38" s="22">
        <f t="shared" si="0"/>
        <v>36.866666666666667</v>
      </c>
      <c r="N38" s="22">
        <f t="shared" si="0"/>
        <v>133.66666666666666</v>
      </c>
      <c r="O38" s="22">
        <f t="shared" si="0"/>
        <v>142.4</v>
      </c>
      <c r="P38" s="22">
        <f t="shared" si="0"/>
        <v>196.6</v>
      </c>
      <c r="Q38" s="22">
        <f t="shared" si="0"/>
        <v>189.06666666666666</v>
      </c>
      <c r="R38" s="22">
        <f t="shared" si="0"/>
        <v>60.6</v>
      </c>
      <c r="S38" s="22">
        <f t="shared" si="0"/>
        <v>62.6</v>
      </c>
    </row>
    <row r="42" spans="1:19">
      <c r="A42" s="10" t="s">
        <v>29</v>
      </c>
      <c r="F42" s="11"/>
      <c r="G42" s="11"/>
      <c r="H42" s="11"/>
    </row>
    <row r="43" spans="1:19">
      <c r="A43" s="1" t="s">
        <v>30</v>
      </c>
    </row>
    <row r="46" spans="1:19">
      <c r="A46" s="1" t="s">
        <v>32</v>
      </c>
    </row>
  </sheetData>
  <mergeCells count="21">
    <mergeCell ref="S21:S22"/>
    <mergeCell ref="R21:R22"/>
    <mergeCell ref="Q21:Q22"/>
    <mergeCell ref="P21:P22"/>
    <mergeCell ref="O21:O22"/>
    <mergeCell ref="I13:M14"/>
    <mergeCell ref="M21:M22"/>
    <mergeCell ref="A38:D38"/>
    <mergeCell ref="N13:P14"/>
    <mergeCell ref="N21:N22"/>
    <mergeCell ref="E13:H14"/>
    <mergeCell ref="L21:L22"/>
    <mergeCell ref="E20:L20"/>
    <mergeCell ref="M20:S20"/>
    <mergeCell ref="Q13:S14"/>
    <mergeCell ref="A16:S16"/>
    <mergeCell ref="E18:G18"/>
    <mergeCell ref="I18:K18"/>
    <mergeCell ref="A13:B14"/>
    <mergeCell ref="C13:D14"/>
    <mergeCell ref="E21:E22"/>
  </mergeCells>
  <phoneticPr fontId="0" type="noConversion"/>
  <hyperlinks>
    <hyperlink ref="A13" r:id="rId1" display="../Mis documentos/Desktop/index.html"/>
    <hyperlink ref="C13" r:id="rId2" display="../Mis documentos/Desktop/la_raza.html"/>
    <hyperlink ref="E13" r:id="rId3" display="../Mis documentos/Desktop/asociacion.html"/>
    <hyperlink ref="I13" r:id="rId4" display="../Mis documentos/Desktop/ganaderos.html"/>
    <hyperlink ref="N13" r:id="rId5" display="../Mis documentos/Desktop/testaje.html"/>
    <hyperlink ref="Q13" r:id="rId6" display="../Mis documentos/Desktop/eventos.html"/>
    <hyperlink ref="E18" r:id="rId7" display="http://www.limusinex.es/serie38/serie38.xlsx"/>
    <hyperlink ref="I18" r:id="rId8" display="http://www.limusinex.es/serie38/serie38.pdf"/>
    <hyperlink ref="A23" r:id="rId9" display="http://www.limusinex.es/ficha_ganaderos.html?id=12"/>
    <hyperlink ref="K24:K37" r:id="rId10" display="http://www.limusinex.es/ficha_animales_nuevo_simple.html?id=317"/>
    <hyperlink ref="L24:L37" r:id="rId11" display="http://www.limusinex.es/ficha_animales_nuevo_simple.html?id=317"/>
    <hyperlink ref="A24" r:id="rId12" display="http://www.limusinex.es/ficha_ganaderos.html?id=11"/>
    <hyperlink ref="A29" r:id="rId13" display="http://www.limusinex.es/ficha_ganaderos.html?id=24"/>
    <hyperlink ref="A31" r:id="rId14" display="http://www.limusinex.es/ficha_ganaderos.html?id=14"/>
    <hyperlink ref="A35" r:id="rId15" display="http://www.limusinex.es/ficha_ganaderos.html?id=14"/>
    <hyperlink ref="A37" r:id="rId16" display="http://www.limusinex.es/ficha_ganaderos.html?id=12"/>
    <hyperlink ref="A26" r:id="rId17" display="http://www.limusinex.es/ficha_ganaderos.html?id=11"/>
    <hyperlink ref="A28" r:id="rId18" display="http://www.limusinex.es/ficha_ganaderos.html?id=5"/>
    <hyperlink ref="A30" r:id="rId19" display="http://www.limusinex.es/ficha_ganaderos.html?id=26"/>
    <hyperlink ref="A34" r:id="rId20" display="http://www.limusinex.es/ficha_ganaderos.html?id=24"/>
    <hyperlink ref="B23" r:id="rId21" display="http://www.limusinex.es/ficha_animales_nuevo.html?id=282"/>
    <hyperlink ref="C23:S23" r:id="rId22" display="http://www.limusinex.es/ficha_ganaderos.html?id=5"/>
    <hyperlink ref="B24" r:id="rId23" display="http://www.limusinex.es/ficha_ganaderos.html?id=5"/>
    <hyperlink ref="C24:S24" r:id="rId24" display="http://www.limusinex.es/ficha_ganaderos.html?id=5"/>
    <hyperlink ref="K26" r:id="rId25" display="http://www.limusinex.es/ficha_animales_nuevo_simple.html?id=317"/>
    <hyperlink ref="K28" r:id="rId26" display="http://www.limusinex.es/ficha_animales_nuevo_simple.html?id=317"/>
    <hyperlink ref="K30" r:id="rId27" display="http://www.limusinex.es/ficha_animales_nuevo_simple.html?id=317"/>
    <hyperlink ref="K32" r:id="rId28" display="http://www.limusinex.es/ficha_animales_nuevo_simple.html?id=317"/>
    <hyperlink ref="K34" r:id="rId29" display="http://www.limusinex.es/ficha_animales_nuevo_simple.html?id=317"/>
    <hyperlink ref="K36" r:id="rId30" display="http://www.limusinex.es/ficha_animales_nuevo_simple.html?id=317"/>
    <hyperlink ref="L26" r:id="rId31" display="http://www.limusinex.es/ficha_animales_nuevo_simple.html?id=317"/>
    <hyperlink ref="L28" r:id="rId32" display="http://www.limusinex.es/ficha_animales_nuevo_simple.html?id=317"/>
    <hyperlink ref="L30" r:id="rId33" display="http://www.limusinex.es/ficha_animales_nuevo_simple.html?id=317"/>
    <hyperlink ref="L32" r:id="rId34" display="http://www.limusinex.es/ficha_animales_nuevo_simple.html?id=317"/>
    <hyperlink ref="L34" r:id="rId35" display="http://www.limusinex.es/ficha_animales_nuevo_simple.html?id=317"/>
    <hyperlink ref="L36" r:id="rId36" display="http://www.limusinex.es/ficha_animales_nuevo_simple.html?id=317"/>
    <hyperlink ref="B25" r:id="rId37" display="http://www.limusinex.es/ficha_ganaderos.html?id=5"/>
    <hyperlink ref="B27" r:id="rId38" display="http://www.limusinex.es/ficha_ganaderos.html?id=5"/>
    <hyperlink ref="B29" r:id="rId39" display="http://www.limusinex.es/ficha_ganaderos.html?id=5"/>
    <hyperlink ref="B31" r:id="rId40" display="http://www.limusinex.es/ficha_ganaderos.html?id=5"/>
    <hyperlink ref="B33" r:id="rId41" display="http://www.limusinex.es/ficha_ganaderos.html?id=5"/>
    <hyperlink ref="B35" r:id="rId42" display="http://www.limusinex.es/ficha_ganaderos.html?id=5"/>
    <hyperlink ref="B37" r:id="rId43" display="http://www.limusinex.es/ficha_ganaderos.html?id=5"/>
    <hyperlink ref="C25:S25" r:id="rId44" display="http://www.limusinex.es/ficha_ganaderos.html?id=5"/>
    <hyperlink ref="C27:S27" r:id="rId45" display="http://www.limusinex.es/ficha_ganaderos.html?id=5"/>
    <hyperlink ref="C29:S29" r:id="rId46" display="http://www.limusinex.es/ficha_ganaderos.html?id=5"/>
    <hyperlink ref="C31:S31" r:id="rId47" display="http://www.limusinex.es/ficha_ganaderos.html?id=5"/>
    <hyperlink ref="C33:S33" r:id="rId48" display="http://www.limusinex.es/ficha_ganaderos.html?id=5"/>
    <hyperlink ref="C35:S35" r:id="rId49" display="http://www.limusinex.es/ficha_ganaderos.html?id=5"/>
    <hyperlink ref="C37:S37" r:id="rId50" display="http://www.limusinex.es/ficha_ganaderos.html?id=5"/>
    <hyperlink ref="B26" r:id="rId51" display="http://www.limusinex.es/ficha_ganaderos.html?id=5"/>
    <hyperlink ref="B28" r:id="rId52" display="http://www.limusinex.es/ficha_ganaderos.html?id=5"/>
    <hyperlink ref="B30" r:id="rId53" display="http://www.limusinex.es/ficha_ganaderos.html?id=5"/>
    <hyperlink ref="B32" r:id="rId54" display="http://www.limusinex.es/ficha_ganaderos.html?id=5"/>
    <hyperlink ref="B34" r:id="rId55" display="http://www.limusinex.es/ficha_ganaderos.html?id=5"/>
    <hyperlink ref="B36" r:id="rId56" display="http://www.limusinex.es/ficha_ganaderos.html?id=5"/>
    <hyperlink ref="C26:S26" r:id="rId57" display="http://www.limusinex.es/ficha_ganaderos.html?id=5"/>
    <hyperlink ref="C28:S28" r:id="rId58" display="http://www.limusinex.es/ficha_ganaderos.html?id=5"/>
    <hyperlink ref="C30:S30" r:id="rId59" display="http://www.limusinex.es/ficha_ganaderos.html?id=5"/>
    <hyperlink ref="C32:S32" r:id="rId60" display="http://www.limusinex.es/ficha_ganaderos.html?id=5"/>
    <hyperlink ref="C34:S34" r:id="rId61" display="http://www.limusinex.es/ficha_ganaderos.html?id=5"/>
    <hyperlink ref="C36:S36" r:id="rId62" display="http://www.limusinex.es/ficha_ganaderos.html?id=5"/>
    <hyperlink ref="E18:G18" r:id="rId63" display="Descargar la versión excel"/>
    <hyperlink ref="I18:K18" r:id="rId64" display="Descargar la versión PDF"/>
    <hyperlink ref="A13:B14" r:id="rId65" display="Inicio"/>
    <hyperlink ref="C13:D14" r:id="rId66" display="La Raza"/>
    <hyperlink ref="E13:H14" r:id="rId67" display="Asociación"/>
    <hyperlink ref="I13:M14" r:id="rId68" display="Ganaderos "/>
    <hyperlink ref="N13:P14" r:id="rId69" display="Testajes"/>
    <hyperlink ref="Q13:S14" r:id="rId70" display="Eventos "/>
    <hyperlink ref="B23:S23" r:id="rId71" display="http://www.limusinex.es/ficha_animales_nuevo.html?id=282"/>
    <hyperlink ref="B24:S24" r:id="rId72" display="http://www.limusinex.es/ficha_animales_nuevo.html?id=283"/>
    <hyperlink ref="B25:S25" r:id="rId73" display="http://www.limusinex.es/ficha_animales_nuevo.html?id=284"/>
    <hyperlink ref="B26:S26" r:id="rId74" display="http://www.limusinex.es/ficha_animales_nuevo.html?id=285"/>
    <hyperlink ref="B27:S27" r:id="rId75" display="http://www.limusinex.es/ficha_animales_nuevo.html?id=286"/>
    <hyperlink ref="B28:S28" r:id="rId76" display="http://www.limusinex.es/ficha_animales_nuevo.html?id=288"/>
    <hyperlink ref="B29:S29" r:id="rId77" display="http://www.limusinex.es/ficha_animales_nuevo.html?id=289"/>
    <hyperlink ref="B30:S30" r:id="rId78" display="http://www.limusinex.es/ficha_animales_nuevo.html?id=290"/>
    <hyperlink ref="B31:S31" r:id="rId79" display="http://www.limusinex.es/ficha_animales_nuevo.html?id=291"/>
    <hyperlink ref="B32:S32" r:id="rId80" display="http://www.limusinex.es/ficha_animales_nuevo.html?id=292"/>
    <hyperlink ref="B33:S33" r:id="rId81" display="http://www.limusinex.es/ficha_animales_nuevo.html?id=293"/>
    <hyperlink ref="B34:S34" r:id="rId82" display="http://www.limusinex.es/ficha_animales_nuevo.html?id=294"/>
    <hyperlink ref="B35:S35" r:id="rId83" display="http://www.limusinex.es/ficha_animales_nuevo.html?id=295"/>
    <hyperlink ref="B36:S36" r:id="rId84" display="http://www.limusinex.es/ficha_animales_nuevo.html?id=296"/>
    <hyperlink ref="B37:S37" r:id="rId85" display="http://www.limusinex.es/ficha_animales_nuevo.html?id=299"/>
  </hyperlinks>
  <pageMargins left="0.7" right="0.7" top="0.75" bottom="0.75" header="0.3" footer="0.3"/>
  <pageSetup paperSize="9" orientation="landscape" horizontalDpi="300" verticalDpi="300" r:id="rId86"/>
  <headerFooter alignWithMargins="0"/>
  <drawing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 37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2016-12-02T12:30:28Z</dcterms:modified>
  <cp:category/>
  <cp:contentStatus/>
</cp:coreProperties>
</file>