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filterPrivacy="1" defaultThemeVersion="124226"/>
  <bookViews>
    <workbookView xWindow="240" yWindow="2628" windowWidth="14808" windowHeight="5496"/>
  </bookViews>
  <sheets>
    <sheet name="Serie 39" sheetId="1" r:id="rId1"/>
    <sheet name="PDF" sheetId="3" state="hidden" r:id="rId2"/>
  </sheets>
  <calcPr calcId="162913"/>
</workbook>
</file>

<file path=xl/calcChain.xml><?xml version="1.0" encoding="utf-8"?>
<calcChain xmlns="http://schemas.openxmlformats.org/spreadsheetml/2006/main">
  <c r="G41" i="1" l="1"/>
  <c r="J41" i="1" l="1"/>
  <c r="I41" i="1" l="1"/>
  <c r="H41" i="1" l="1"/>
  <c r="H32" i="3" s="1"/>
  <c r="E41" i="1"/>
  <c r="E32" i="3" s="1"/>
  <c r="O16" i="3"/>
  <c r="P16" i="3"/>
  <c r="S16" i="3"/>
  <c r="M17" i="3"/>
  <c r="P17" i="3"/>
  <c r="Q17" i="3"/>
  <c r="M18" i="3"/>
  <c r="N18" i="3"/>
  <c r="Q18" i="3"/>
  <c r="R18" i="3"/>
  <c r="N19" i="3"/>
  <c r="R19" i="3"/>
  <c r="S19" i="3"/>
  <c r="O20" i="3"/>
  <c r="P20" i="3"/>
  <c r="S20" i="3"/>
  <c r="M21" i="3"/>
  <c r="P21" i="3"/>
  <c r="Q21" i="3"/>
  <c r="M22" i="3"/>
  <c r="N22" i="3"/>
  <c r="Q22" i="3"/>
  <c r="R22" i="3"/>
  <c r="N23" i="3"/>
  <c r="O23" i="3"/>
  <c r="R23" i="3"/>
  <c r="S23" i="3"/>
  <c r="O24" i="3"/>
  <c r="P24" i="3"/>
  <c r="S24" i="3"/>
  <c r="M25" i="3"/>
  <c r="P25" i="3"/>
  <c r="Q25" i="3"/>
  <c r="M26" i="3"/>
  <c r="N26" i="3"/>
  <c r="Q26" i="3"/>
  <c r="N27" i="3"/>
  <c r="O27" i="3"/>
  <c r="R27" i="3"/>
  <c r="S27" i="3"/>
  <c r="O28" i="3"/>
  <c r="P28" i="3"/>
  <c r="S28" i="3"/>
  <c r="M29" i="3"/>
  <c r="P29" i="3"/>
  <c r="M30" i="3"/>
  <c r="N30" i="3"/>
  <c r="Q30" i="3"/>
  <c r="R30" i="3"/>
  <c r="N31" i="3"/>
  <c r="R31" i="3"/>
  <c r="S31" i="3"/>
  <c r="B16" i="3"/>
  <c r="D16" i="3"/>
  <c r="F16" i="3"/>
  <c r="J16" i="3"/>
  <c r="B17" i="3"/>
  <c r="C17" i="3"/>
  <c r="D17" i="3"/>
  <c r="F17" i="3"/>
  <c r="I17" i="3"/>
  <c r="J17" i="3"/>
  <c r="B18" i="3"/>
  <c r="C18" i="3"/>
  <c r="D18" i="3"/>
  <c r="F18" i="3"/>
  <c r="J18" i="3"/>
  <c r="B19" i="3"/>
  <c r="D19" i="3"/>
  <c r="F19" i="3"/>
  <c r="I19" i="3"/>
  <c r="J19" i="3"/>
  <c r="D20" i="3"/>
  <c r="B21" i="3"/>
  <c r="C21" i="3"/>
  <c r="D21" i="3"/>
  <c r="I21" i="3"/>
  <c r="J21" i="3"/>
  <c r="B22" i="3"/>
  <c r="D22" i="3"/>
  <c r="F22" i="3"/>
  <c r="B23" i="3"/>
  <c r="C23" i="3"/>
  <c r="D23" i="3"/>
  <c r="F23" i="3"/>
  <c r="I23" i="3"/>
  <c r="J23" i="3"/>
  <c r="B24" i="3"/>
  <c r="C24" i="3"/>
  <c r="D24" i="3"/>
  <c r="F24" i="3"/>
  <c r="B25" i="3"/>
  <c r="C25" i="3"/>
  <c r="D25" i="3"/>
  <c r="I25" i="3"/>
  <c r="J25" i="3"/>
  <c r="B26" i="3"/>
  <c r="D26" i="3"/>
  <c r="F26" i="3"/>
  <c r="B27" i="3"/>
  <c r="C27" i="3"/>
  <c r="D27" i="3"/>
  <c r="F27" i="3"/>
  <c r="I27" i="3"/>
  <c r="J27" i="3"/>
  <c r="B28" i="3"/>
  <c r="C28" i="3"/>
  <c r="D28" i="3"/>
  <c r="F28" i="3"/>
  <c r="B29" i="3"/>
  <c r="C29" i="3"/>
  <c r="D29" i="3"/>
  <c r="I29" i="3"/>
  <c r="J29" i="3"/>
  <c r="B30" i="3"/>
  <c r="D30" i="3"/>
  <c r="F30" i="3"/>
  <c r="B31" i="3"/>
  <c r="C31" i="3"/>
  <c r="D31" i="3"/>
  <c r="F31" i="3"/>
  <c r="I31" i="3"/>
  <c r="J31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Q15" i="3"/>
  <c r="P15" i="3"/>
  <c r="M15" i="3"/>
  <c r="S41" i="1"/>
  <c r="S32" i="3" s="1"/>
  <c r="O14" i="3"/>
  <c r="B14" i="3"/>
  <c r="C14" i="3"/>
  <c r="F14" i="3"/>
  <c r="I14" i="3"/>
  <c r="B15" i="3"/>
  <c r="C15" i="3"/>
  <c r="D15" i="3"/>
  <c r="F15" i="3"/>
  <c r="A14" i="3"/>
  <c r="A15" i="3"/>
  <c r="K27" i="3"/>
  <c r="K25" i="3"/>
  <c r="K23" i="3"/>
  <c r="K22" i="3"/>
  <c r="K20" i="3"/>
  <c r="K18" i="3"/>
  <c r="K17" i="3"/>
  <c r="K15" i="3"/>
  <c r="L14" i="3"/>
  <c r="K14" i="3"/>
  <c r="B12" i="3"/>
  <c r="C12" i="3"/>
  <c r="D12" i="3"/>
  <c r="B13" i="3"/>
  <c r="C13" i="3"/>
  <c r="D13" i="3"/>
  <c r="A12" i="3"/>
  <c r="E13" i="3"/>
  <c r="A13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D14" i="3"/>
  <c r="E14" i="3"/>
  <c r="G14" i="3"/>
  <c r="H14" i="3"/>
  <c r="M14" i="3"/>
  <c r="N14" i="3"/>
  <c r="Q14" i="3"/>
  <c r="R14" i="3"/>
  <c r="S14" i="3"/>
  <c r="E15" i="3"/>
  <c r="G15" i="3"/>
  <c r="H15" i="3"/>
  <c r="I15" i="3"/>
  <c r="J15" i="3"/>
  <c r="L15" i="3"/>
  <c r="N15" i="3"/>
  <c r="O15" i="3"/>
  <c r="R15" i="3"/>
  <c r="S15" i="3"/>
  <c r="C16" i="3"/>
  <c r="E16" i="3"/>
  <c r="G16" i="3"/>
  <c r="H16" i="3"/>
  <c r="I16" i="3"/>
  <c r="K16" i="3"/>
  <c r="M16" i="3"/>
  <c r="N16" i="3"/>
  <c r="Q16" i="3"/>
  <c r="R16" i="3"/>
  <c r="E17" i="3"/>
  <c r="G17" i="3"/>
  <c r="H17" i="3"/>
  <c r="N17" i="3"/>
  <c r="O17" i="3"/>
  <c r="R17" i="3"/>
  <c r="S17" i="3"/>
  <c r="E18" i="3"/>
  <c r="G18" i="3"/>
  <c r="H18" i="3"/>
  <c r="I18" i="3"/>
  <c r="O18" i="3"/>
  <c r="P18" i="3"/>
  <c r="S18" i="3"/>
  <c r="C19" i="3"/>
  <c r="E19" i="3"/>
  <c r="G19" i="3"/>
  <c r="H19" i="3"/>
  <c r="K19" i="3"/>
  <c r="M19" i="3"/>
  <c r="O19" i="3"/>
  <c r="P19" i="3"/>
  <c r="Q19" i="3"/>
  <c r="B20" i="3"/>
  <c r="C20" i="3"/>
  <c r="E20" i="3"/>
  <c r="F20" i="3"/>
  <c r="G20" i="3"/>
  <c r="H20" i="3"/>
  <c r="I20" i="3"/>
  <c r="J20" i="3"/>
  <c r="M20" i="3"/>
  <c r="N20" i="3"/>
  <c r="Q20" i="3"/>
  <c r="R20" i="3"/>
  <c r="E21" i="3"/>
  <c r="F21" i="3"/>
  <c r="G21" i="3"/>
  <c r="H21" i="3"/>
  <c r="K21" i="3"/>
  <c r="N21" i="3"/>
  <c r="O21" i="3"/>
  <c r="R21" i="3"/>
  <c r="S21" i="3"/>
  <c r="C22" i="3"/>
  <c r="E22" i="3"/>
  <c r="G22" i="3"/>
  <c r="H22" i="3"/>
  <c r="I22" i="3"/>
  <c r="J22" i="3"/>
  <c r="O22" i="3"/>
  <c r="P22" i="3"/>
  <c r="S22" i="3"/>
  <c r="E23" i="3"/>
  <c r="G23" i="3"/>
  <c r="H23" i="3"/>
  <c r="M23" i="3"/>
  <c r="P23" i="3"/>
  <c r="Q23" i="3"/>
  <c r="E24" i="3"/>
  <c r="G24" i="3"/>
  <c r="H24" i="3"/>
  <c r="I24" i="3"/>
  <c r="J24" i="3"/>
  <c r="K24" i="3"/>
  <c r="M24" i="3"/>
  <c r="N24" i="3"/>
  <c r="Q24" i="3"/>
  <c r="R24" i="3"/>
  <c r="E25" i="3"/>
  <c r="F25" i="3"/>
  <c r="G25" i="3"/>
  <c r="H25" i="3"/>
  <c r="N25" i="3"/>
  <c r="O25" i="3"/>
  <c r="R25" i="3"/>
  <c r="S25" i="3"/>
  <c r="C26" i="3"/>
  <c r="E26" i="3"/>
  <c r="G26" i="3"/>
  <c r="H26" i="3"/>
  <c r="I26" i="3"/>
  <c r="J26" i="3"/>
  <c r="K26" i="3"/>
  <c r="O26" i="3"/>
  <c r="P26" i="3"/>
  <c r="R26" i="3"/>
  <c r="S26" i="3"/>
  <c r="E27" i="3"/>
  <c r="G27" i="3"/>
  <c r="H27" i="3"/>
  <c r="M27" i="3"/>
  <c r="P27" i="3"/>
  <c r="Q27" i="3"/>
  <c r="E28" i="3"/>
  <c r="G28" i="3"/>
  <c r="H28" i="3"/>
  <c r="I28" i="3"/>
  <c r="J28" i="3"/>
  <c r="K28" i="3"/>
  <c r="M28" i="3"/>
  <c r="N28" i="3"/>
  <c r="Q28" i="3"/>
  <c r="R28" i="3"/>
  <c r="E29" i="3"/>
  <c r="F29" i="3"/>
  <c r="G29" i="3"/>
  <c r="H29" i="3"/>
  <c r="K29" i="3"/>
  <c r="N29" i="3"/>
  <c r="O29" i="3"/>
  <c r="Q29" i="3"/>
  <c r="R29" i="3"/>
  <c r="S29" i="3"/>
  <c r="C30" i="3"/>
  <c r="E30" i="3"/>
  <c r="G30" i="3"/>
  <c r="H30" i="3"/>
  <c r="I30" i="3"/>
  <c r="J30" i="3"/>
  <c r="K30" i="3"/>
  <c r="O30" i="3"/>
  <c r="P30" i="3"/>
  <c r="S30" i="3"/>
  <c r="E31" i="3"/>
  <c r="G31" i="3"/>
  <c r="H31" i="3"/>
  <c r="K31" i="3"/>
  <c r="M31" i="3"/>
  <c r="O31" i="3"/>
  <c r="P31" i="3"/>
  <c r="Q31" i="3"/>
  <c r="A32" i="3"/>
  <c r="L29" i="3"/>
  <c r="L17" i="3"/>
  <c r="L21" i="3"/>
  <c r="L22" i="3"/>
  <c r="L23" i="3"/>
  <c r="L25" i="3"/>
  <c r="L27" i="3"/>
  <c r="L28" i="3"/>
  <c r="L30" i="3"/>
  <c r="L31" i="3"/>
  <c r="L20" i="3"/>
  <c r="L19" i="3"/>
  <c r="L24" i="3"/>
  <c r="L26" i="3"/>
  <c r="L18" i="3"/>
  <c r="L16" i="3"/>
  <c r="G32" i="3"/>
  <c r="L41" i="1"/>
  <c r="L32" i="3" s="1"/>
  <c r="K41" i="1"/>
  <c r="K32" i="3" s="1"/>
  <c r="J32" i="3" l="1"/>
  <c r="J14" i="3"/>
  <c r="F41" i="1"/>
  <c r="F32" i="3" s="1"/>
  <c r="P41" i="1"/>
  <c r="P32" i="3" s="1"/>
  <c r="I32" i="3"/>
  <c r="M41" i="1"/>
  <c r="M32" i="3" s="1"/>
  <c r="Q41" i="1"/>
  <c r="Q32" i="3" s="1"/>
  <c r="N41" i="1"/>
  <c r="N32" i="3" s="1"/>
  <c r="P14" i="3"/>
  <c r="O41" i="1"/>
  <c r="O32" i="3" s="1"/>
  <c r="R41" i="1"/>
  <c r="R32" i="3" s="1"/>
</calcChain>
</file>

<file path=xl/sharedStrings.xml><?xml version="1.0" encoding="utf-8"?>
<sst xmlns="http://schemas.openxmlformats.org/spreadsheetml/2006/main" count="93" uniqueCount="82">
  <si>
    <t>Inicio</t>
  </si>
  <si>
    <t>La Raza</t>
  </si>
  <si>
    <t>Asociación</t>
  </si>
  <si>
    <t xml:space="preserve">Ganaderos </t>
  </si>
  <si>
    <t>Testajes</t>
  </si>
  <si>
    <t xml:space="preserve">Eventos </t>
  </si>
  <si>
    <t>Descargar la versión excel</t>
  </si>
  <si>
    <t>Descargar la versión PDF</t>
  </si>
  <si>
    <t>PESOS</t>
  </si>
  <si>
    <t>Ganadería</t>
  </si>
  <si>
    <t>Tatuaje</t>
  </si>
  <si>
    <t>Crotal</t>
  </si>
  <si>
    <t>Fec. Nac.</t>
  </si>
  <si>
    <t xml:space="preserve">Peso nac. </t>
  </si>
  <si>
    <t>Peso 1º</t>
  </si>
  <si>
    <t xml:space="preserve">Peso 2º </t>
  </si>
  <si>
    <t xml:space="preserve">Peso 3º </t>
  </si>
  <si>
    <t xml:space="preserve">Peso 4º </t>
  </si>
  <si>
    <t>Peso 5º</t>
  </si>
  <si>
    <t>Perim. escrotal</t>
  </si>
  <si>
    <t xml:space="preserve">Altura cruz </t>
  </si>
  <si>
    <t>Altura cola</t>
  </si>
  <si>
    <t>Perím. Torácico</t>
  </si>
  <si>
    <t>Long. Total</t>
  </si>
  <si>
    <t xml:space="preserve">Ancho pecho </t>
  </si>
  <si>
    <t>Ancho grupa</t>
  </si>
  <si>
    <t>MEDIAS</t>
  </si>
  <si>
    <t>G.M.D.*</t>
  </si>
  <si>
    <r>
      <t xml:space="preserve">∆    </t>
    </r>
    <r>
      <rPr>
        <b/>
        <sz val="8"/>
        <color indexed="8"/>
        <rFont val="Verdana"/>
        <family val="2"/>
      </rPr>
      <t xml:space="preserve"> Peso **</t>
    </r>
  </si>
  <si>
    <t>MEDIDAS FINALES</t>
  </si>
  <si>
    <t xml:space="preserve">SERIE Nº 39 (14/02/17 - 06/06/17) </t>
  </si>
  <si>
    <t>SERIE Nº 39 (14/02/17 - 06/06/17) </t>
  </si>
  <si>
    <t>* El GMD mostrado se calcula con el incremento de peso entre la quinta y primera pesada, dividido por los 112 días que transcurren entre ambas</t>
  </si>
  <si>
    <t>***El incremento de peso mostrado es el incremento de peso entre el quinto y primer peso</t>
  </si>
  <si>
    <t>GOLONESTRE, S.L.</t>
  </si>
  <si>
    <t>BED 16013</t>
  </si>
  <si>
    <t>ES011007675538</t>
  </si>
  <si>
    <t>AGROPECUARIA VALDESEQUERA S.L.</t>
  </si>
  <si>
    <t>VH 16002</t>
  </si>
  <si>
    <t>ES021008013819</t>
  </si>
  <si>
    <t>RAMON PEREZ-CARRION</t>
  </si>
  <si>
    <t>PT 16017</t>
  </si>
  <si>
    <t>ES091008241163</t>
  </si>
  <si>
    <t>ANTONIO J. PEREZ ANDRADA</t>
  </si>
  <si>
    <t>XD 16004</t>
  </si>
  <si>
    <t>ES061007773418</t>
  </si>
  <si>
    <t>JURADO PEREZ S.C.</t>
  </si>
  <si>
    <t>BJ 16009</t>
  </si>
  <si>
    <t>ES011007696993</t>
  </si>
  <si>
    <t>AGROPECUARIA CORRAL ALTO, S.L.</t>
  </si>
  <si>
    <t>VN 16002</t>
  </si>
  <si>
    <t>ES011007692195</t>
  </si>
  <si>
    <t>VN 16011</t>
  </si>
  <si>
    <t>ES001007804774</t>
  </si>
  <si>
    <t>JUDIA, C.B.</t>
  </si>
  <si>
    <t>BFB 16005</t>
  </si>
  <si>
    <t>ES011008161920</t>
  </si>
  <si>
    <t>GERARDO LLORENTE GARRIDO</t>
  </si>
  <si>
    <t>GLL 16001</t>
  </si>
  <si>
    <t>ES051007875372</t>
  </si>
  <si>
    <t>FRANCISCO ROMERO IGLESIAS</t>
  </si>
  <si>
    <t>RI 16011</t>
  </si>
  <si>
    <t>ES031007799411</t>
  </si>
  <si>
    <t>RI 16012</t>
  </si>
  <si>
    <t>ES041007799412</t>
  </si>
  <si>
    <t>BFB 16012</t>
  </si>
  <si>
    <t>ES081007602765</t>
  </si>
  <si>
    <t>RI 16015</t>
  </si>
  <si>
    <t>ES071007799415</t>
  </si>
  <si>
    <t>DANIEL HERAS MONDUATE</t>
  </si>
  <si>
    <t>DP 16015</t>
  </si>
  <si>
    <t>ES001007947796</t>
  </si>
  <si>
    <t>FRANCISCA RODRIGUEZ BARBA</t>
  </si>
  <si>
    <t>FR 16001</t>
  </si>
  <si>
    <t>ES081008131210</t>
  </si>
  <si>
    <t>DP 16018</t>
  </si>
  <si>
    <t>ES031007947799</t>
  </si>
  <si>
    <t>FR 16002</t>
  </si>
  <si>
    <t>ES091008131211</t>
  </si>
  <si>
    <t>HNOS MUÑOZ CARRASCO</t>
  </si>
  <si>
    <t>VH 16007</t>
  </si>
  <si>
    <t>ES051008013834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</si>
</sst>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b/>
      <sz val="14"/>
      <color indexed="8"/>
      <name val="Verdana"/>
      <family val="2"/>
    </font>
    <font>
      <sz val="12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color indexed="8"/>
      <name val="Verdana"/>
      <family val="2"/>
    </font>
    <font>
      <b/>
      <sz val="8"/>
      <color indexed="16"/>
      <name val="Verdana"/>
      <family val="2"/>
    </font>
    <font>
      <b/>
      <sz val="8"/>
      <color indexed="12"/>
      <name val="Verdana"/>
      <family val="2"/>
    </font>
    <font>
      <b/>
      <sz val="10"/>
      <name val="Verdana"/>
      <family val="2"/>
    </font>
    <font>
      <b/>
      <sz val="8"/>
      <color indexed="53"/>
      <name val="Verdana"/>
      <family val="2"/>
    </font>
    <font>
      <b/>
      <sz val="8"/>
      <color indexed="17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9"/>
      <name val="Verdana"/>
      <family val="2"/>
    </font>
    <font>
      <sz val="7"/>
      <color indexed="8"/>
      <name val="Verdana"/>
      <family val="2"/>
    </font>
    <font>
      <b/>
      <sz val="7.5"/>
      <name val="Verdana"/>
      <family val="2"/>
    </font>
    <font>
      <b/>
      <sz val="11"/>
      <color indexed="8"/>
      <name val="Verdana"/>
      <family val="2"/>
    </font>
    <font>
      <u/>
      <sz val="11"/>
      <color rgb="FF0000FF"/>
      <name val="Calibri"/>
      <family val="2"/>
      <scheme val="minor"/>
    </font>
    <font>
      <b/>
      <sz val="8"/>
      <color theme="3"/>
      <name val="Verdana"/>
      <family val="2"/>
    </font>
    <font>
      <sz val="8"/>
      <color theme="3"/>
      <name val="Verdana"/>
      <family val="2"/>
    </font>
    <font>
      <b/>
      <sz val="8"/>
      <color rgb="FFC00000"/>
      <name val="Verdana"/>
      <family val="2"/>
    </font>
    <font>
      <sz val="8"/>
      <color rgb="FFC00000"/>
      <name val="Verdana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Verdana"/>
      <family val="2"/>
    </font>
    <font>
      <sz val="8"/>
      <color indexed="16"/>
      <name val="Verdana"/>
      <family val="2"/>
    </font>
    <font>
      <sz val="8"/>
      <color indexed="12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/>
    <xf numFmtId="0" fontId="28" fillId="0" borderId="0"/>
    <xf numFmtId="0" fontId="2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center"/>
    </xf>
    <xf numFmtId="0" fontId="30" fillId="0" borderId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10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 vertical="center"/>
    </xf>
    <xf numFmtId="0" fontId="0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" fontId="3" fillId="0" borderId="0" xfId="0" applyNumberFormat="1" applyFont="1"/>
    <xf numFmtId="0" fontId="15" fillId="0" borderId="0" xfId="0" applyFont="1" applyAlignment="1">
      <alignment horizontal="center" vertical="center"/>
    </xf>
    <xf numFmtId="0" fontId="17" fillId="2" borderId="2" xfId="1" applyFont="1" applyFill="1" applyBorder="1" applyAlignment="1">
      <alignment horizontal="center" vertical="center"/>
    </xf>
    <xf numFmtId="0" fontId="17" fillId="2" borderId="2" xfId="1" applyFont="1" applyFill="1" applyBorder="1" applyAlignment="1">
      <alignment horizontal="center" vertical="center" wrapText="1"/>
    </xf>
    <xf numFmtId="1" fontId="17" fillId="2" borderId="2" xfId="1" applyNumberFormat="1" applyFont="1" applyFill="1" applyBorder="1" applyAlignment="1">
      <alignment horizontal="center" vertical="center"/>
    </xf>
    <xf numFmtId="1" fontId="17" fillId="2" borderId="2" xfId="1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14" fillId="0" borderId="0" xfId="0" applyFont="1" applyAlignment="1">
      <alignment horizontal="center" vertical="center"/>
    </xf>
    <xf numFmtId="1" fontId="3" fillId="0" borderId="0" xfId="0" applyNumberFormat="1" applyFont="1" applyAlignment="1"/>
    <xf numFmtId="0" fontId="8" fillId="0" borderId="0" xfId="0" applyFont="1" applyFill="1"/>
    <xf numFmtId="0" fontId="8" fillId="0" borderId="4" xfId="0" applyFont="1" applyFill="1" applyBorder="1"/>
    <xf numFmtId="0" fontId="16" fillId="2" borderId="5" xfId="1" applyFont="1" applyFill="1" applyBorder="1" applyAlignment="1">
      <alignment horizontal="left" vertical="center" wrapText="1"/>
    </xf>
    <xf numFmtId="0" fontId="17" fillId="2" borderId="5" xfId="1" applyFont="1" applyFill="1" applyBorder="1" applyAlignment="1">
      <alignment horizontal="center" vertical="center"/>
    </xf>
    <xf numFmtId="0" fontId="17" fillId="2" borderId="5" xfId="1" applyFont="1" applyFill="1" applyBorder="1" applyAlignment="1">
      <alignment horizontal="center" vertical="center" wrapText="1"/>
    </xf>
    <xf numFmtId="14" fontId="17" fillId="2" borderId="5" xfId="1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left" vertical="center"/>
    </xf>
    <xf numFmtId="14" fontId="17" fillId="2" borderId="5" xfId="1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4" fontId="19" fillId="2" borderId="8" xfId="0" applyNumberFormat="1" applyFont="1" applyFill="1" applyBorder="1" applyAlignment="1">
      <alignment horizontal="center" vertical="center" wrapText="1"/>
    </xf>
    <xf numFmtId="14" fontId="19" fillId="2" borderId="9" xfId="0" applyNumberFormat="1" applyFont="1" applyFill="1" applyBorder="1" applyAlignment="1">
      <alignment horizontal="center" vertical="center" wrapText="1"/>
    </xf>
    <xf numFmtId="14" fontId="19" fillId="2" borderId="10" xfId="0" applyNumberFormat="1" applyFont="1" applyFill="1" applyBorder="1" applyAlignment="1">
      <alignment horizontal="center" vertical="center" wrapText="1"/>
    </xf>
    <xf numFmtId="0" fontId="17" fillId="2" borderId="11" xfId="1" applyFont="1" applyFill="1" applyBorder="1" applyAlignment="1">
      <alignment horizontal="center" vertical="center"/>
    </xf>
    <xf numFmtId="0" fontId="17" fillId="2" borderId="11" xfId="1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1" fontId="17" fillId="2" borderId="13" xfId="1" applyNumberFormat="1" applyFont="1" applyFill="1" applyBorder="1" applyAlignment="1">
      <alignment horizontal="center" vertical="center"/>
    </xf>
    <xf numFmtId="1" fontId="17" fillId="2" borderId="14" xfId="1" applyNumberFormat="1" applyFont="1" applyFill="1" applyBorder="1" applyAlignment="1">
      <alignment horizontal="center" vertical="center"/>
    </xf>
    <xf numFmtId="0" fontId="17" fillId="2" borderId="13" xfId="1" applyFont="1" applyFill="1" applyBorder="1" applyAlignment="1">
      <alignment horizontal="center" vertical="center"/>
    </xf>
    <xf numFmtId="0" fontId="17" fillId="2" borderId="14" xfId="1" applyFont="1" applyFill="1" applyBorder="1" applyAlignment="1">
      <alignment horizontal="center" vertical="center"/>
    </xf>
    <xf numFmtId="1" fontId="17" fillId="2" borderId="13" xfId="1" applyNumberFormat="1" applyFont="1" applyFill="1" applyBorder="1" applyAlignment="1">
      <alignment horizontal="center" vertical="center" wrapText="1"/>
    </xf>
    <xf numFmtId="2" fontId="17" fillId="2" borderId="13" xfId="1" applyNumberFormat="1" applyFont="1" applyFill="1" applyBorder="1" applyAlignment="1">
      <alignment horizontal="center" vertical="center"/>
    </xf>
    <xf numFmtId="1" fontId="16" fillId="2" borderId="15" xfId="0" applyNumberFormat="1" applyFont="1" applyFill="1" applyBorder="1" applyAlignment="1">
      <alignment horizontal="center" vertical="center"/>
    </xf>
    <xf numFmtId="1" fontId="16" fillId="2" borderId="16" xfId="0" applyNumberFormat="1" applyFont="1" applyFill="1" applyBorder="1" applyAlignment="1">
      <alignment horizontal="center" vertical="center"/>
    </xf>
    <xf numFmtId="1" fontId="16" fillId="2" borderId="17" xfId="0" applyNumberFormat="1" applyFont="1" applyFill="1" applyBorder="1" applyAlignment="1">
      <alignment horizontal="center" vertical="center"/>
    </xf>
    <xf numFmtId="2" fontId="16" fillId="2" borderId="15" xfId="0" applyNumberFormat="1" applyFont="1" applyFill="1" applyBorder="1" applyAlignment="1">
      <alignment horizontal="center" vertical="center"/>
    </xf>
    <xf numFmtId="0" fontId="20" fillId="2" borderId="5" xfId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0" fontId="23" fillId="0" borderId="29" xfId="2" applyFont="1" applyBorder="1" applyAlignment="1">
      <alignment horizontal="center" vertical="center" wrapText="1"/>
    </xf>
    <xf numFmtId="0" fontId="25" fillId="5" borderId="29" xfId="2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4" fontId="8" fillId="5" borderId="1" xfId="0" applyNumberFormat="1" applyFont="1" applyFill="1" applyBorder="1" applyAlignment="1">
      <alignment horizontal="center" vertical="center" wrapText="1"/>
    </xf>
    <xf numFmtId="1" fontId="16" fillId="6" borderId="2" xfId="0" applyNumberFormat="1" applyFont="1" applyFill="1" applyBorder="1" applyAlignment="1">
      <alignment horizontal="center" vertical="center"/>
    </xf>
    <xf numFmtId="2" fontId="16" fillId="6" borderId="2" xfId="0" applyNumberFormat="1" applyFont="1" applyFill="1" applyBorder="1" applyAlignment="1">
      <alignment horizontal="center" vertical="center"/>
    </xf>
    <xf numFmtId="0" fontId="3" fillId="0" borderId="0" xfId="11" applyFont="1"/>
    <xf numFmtId="0" fontId="24" fillId="0" borderId="29" xfId="2" applyFont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/>
    </xf>
    <xf numFmtId="0" fontId="26" fillId="5" borderId="29" xfId="2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center" vertical="center"/>
    </xf>
    <xf numFmtId="1" fontId="24" fillId="0" borderId="29" xfId="2" applyNumberFormat="1" applyFont="1" applyBorder="1" applyAlignment="1">
      <alignment horizontal="center" vertical="center" wrapText="1"/>
    </xf>
    <xf numFmtId="1" fontId="26" fillId="5" borderId="29" xfId="2" applyNumberFormat="1" applyFont="1" applyFill="1" applyBorder="1" applyAlignment="1">
      <alignment horizontal="center" vertical="center" wrapText="1"/>
    </xf>
    <xf numFmtId="2" fontId="24" fillId="0" borderId="29" xfId="2" applyNumberFormat="1" applyFont="1" applyBorder="1" applyAlignment="1">
      <alignment horizontal="center" vertical="center" wrapText="1"/>
    </xf>
    <xf numFmtId="2" fontId="26" fillId="5" borderId="29" xfId="2" applyNumberFormat="1" applyFont="1" applyFill="1" applyBorder="1" applyAlignment="1">
      <alignment horizontal="center" vertical="center" wrapText="1"/>
    </xf>
    <xf numFmtId="14" fontId="24" fillId="0" borderId="29" xfId="2" applyNumberFormat="1" applyFont="1" applyBorder="1" applyAlignment="1">
      <alignment horizontal="center" vertical="center" wrapText="1"/>
    </xf>
    <xf numFmtId="14" fontId="26" fillId="5" borderId="29" xfId="2" applyNumberFormat="1" applyFont="1" applyFill="1" applyBorder="1" applyAlignment="1">
      <alignment horizontal="center" vertical="center" wrapText="1"/>
    </xf>
    <xf numFmtId="0" fontId="16" fillId="2" borderId="5" xfId="1" applyFont="1" applyFill="1" applyBorder="1" applyAlignment="1">
      <alignment horizontal="left" vertical="center"/>
    </xf>
    <xf numFmtId="0" fontId="20" fillId="2" borderId="5" xfId="1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1" fontId="33" fillId="2" borderId="0" xfId="0" applyNumberFormat="1" applyFont="1" applyFill="1" applyAlignment="1">
      <alignment horizontal="center" vertical="center"/>
    </xf>
    <xf numFmtId="0" fontId="13" fillId="0" borderId="0" xfId="11" applyFont="1"/>
    <xf numFmtId="0" fontId="32" fillId="7" borderId="0" xfId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9" fillId="4" borderId="18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center" vertical="center"/>
    </xf>
    <xf numFmtId="0" fontId="16" fillId="6" borderId="19" xfId="0" applyFont="1" applyFill="1" applyBorder="1" applyAlignment="1">
      <alignment horizontal="center" vertical="center"/>
    </xf>
    <xf numFmtId="0" fontId="16" fillId="6" borderId="20" xfId="0" applyFont="1" applyFill="1" applyBorder="1" applyAlignment="1">
      <alignment horizontal="center" vertical="center"/>
    </xf>
    <xf numFmtId="0" fontId="16" fillId="6" borderId="21" xfId="0" applyFont="1" applyFill="1" applyBorder="1" applyAlignment="1">
      <alignment horizontal="center" vertical="center"/>
    </xf>
    <xf numFmtId="0" fontId="32" fillId="8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6" fillId="0" borderId="2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</cellXfs>
  <cellStyles count="14">
    <cellStyle name="Hipervínculo" xfId="1" builtinId="8"/>
    <cellStyle name="Hipervínculo 2" xfId="2"/>
    <cellStyle name="Hipervínculo 3" xfId="12"/>
    <cellStyle name="Hipervínculo 4" xfId="13"/>
    <cellStyle name="Normal" xfId="0" builtinId="0"/>
    <cellStyle name="Normal 2" xfId="5"/>
    <cellStyle name="Normal 2 2" xfId="6"/>
    <cellStyle name="Normal 2 3" xfId="4"/>
    <cellStyle name="Normal 3" xfId="7"/>
    <cellStyle name="Normal 4" xfId="8"/>
    <cellStyle name="Normal 5" xfId="3"/>
    <cellStyle name="Normal 6" xfId="9"/>
    <cellStyle name="Normal 7" xfId="10"/>
    <cellStyle name="Normal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limusinex.es/index.html" TargetMode="External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0</xdr:row>
      <xdr:rowOff>19050</xdr:rowOff>
    </xdr:from>
    <xdr:to>
      <xdr:col>9</xdr:col>
      <xdr:colOff>95250</xdr:colOff>
      <xdr:row>11</xdr:row>
      <xdr:rowOff>142875</xdr:rowOff>
    </xdr:to>
    <xdr:pic>
      <xdr:nvPicPr>
        <xdr:cNvPr id="1073" name="banner_limusinex" descr="Limusinex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962525" y="19050"/>
          <a:ext cx="339090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731520</xdr:colOff>
      <xdr:row>17</xdr:row>
      <xdr:rowOff>34290</xdr:rowOff>
    </xdr:from>
    <xdr:to>
      <xdr:col>7</xdr:col>
      <xdr:colOff>169545</xdr:colOff>
      <xdr:row>18</xdr:row>
      <xdr:rowOff>55245</xdr:rowOff>
    </xdr:to>
    <xdr:pic>
      <xdr:nvPicPr>
        <xdr:cNvPr id="1074" name="irc_mi" descr="http://ciberaula.com/imagenes/temario_excel_114.jpg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62700" y="2907030"/>
          <a:ext cx="299085" cy="2419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579120</xdr:colOff>
      <xdr:row>16</xdr:row>
      <xdr:rowOff>171450</xdr:rowOff>
    </xdr:from>
    <xdr:to>
      <xdr:col>10</xdr:col>
      <xdr:colOff>874395</xdr:colOff>
      <xdr:row>18</xdr:row>
      <xdr:rowOff>9525</xdr:rowOff>
    </xdr:to>
    <xdr:pic>
      <xdr:nvPicPr>
        <xdr:cNvPr id="1075" name="4 Imagen" descr="descarga.jpg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54540" y="2823210"/>
          <a:ext cx="295275" cy="280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9</xdr:col>
      <xdr:colOff>331470</xdr:colOff>
      <xdr:row>6</xdr:row>
      <xdr:rowOff>19050</xdr:rowOff>
    </xdr:to>
    <xdr:pic>
      <xdr:nvPicPr>
        <xdr:cNvPr id="3089" name="banner_limusinex" descr="Limusinex">
          <a:extLst>
            <a:ext uri="{FF2B5EF4-FFF2-40B4-BE49-F238E27FC236}">
              <a16:creationId xmlns:a16="http://schemas.microsoft.com/office/drawing/2014/main" id="{00000000-0008-0000-0100-00001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67175" y="0"/>
          <a:ext cx="17240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imusinex.es/serie38/serie38.pdf" TargetMode="External"/><Relationship Id="rId13" Type="http://schemas.openxmlformats.org/officeDocument/2006/relationships/hyperlink" Target="http://www.limusinex.es/testaje.html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../Mis%20documentos/Desktop/asociacion.html" TargetMode="External"/><Relationship Id="rId7" Type="http://schemas.openxmlformats.org/officeDocument/2006/relationships/hyperlink" Target="http://www.limusinex.es/serie38/serie38.xlsx" TargetMode="External"/><Relationship Id="rId12" Type="http://schemas.openxmlformats.org/officeDocument/2006/relationships/hyperlink" Target="http://www.limusinex.es/ganaderos.html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../Mis%20documentos/Desktop/la_raza.html" TargetMode="External"/><Relationship Id="rId16" Type="http://schemas.openxmlformats.org/officeDocument/2006/relationships/hyperlink" Target="http://www.limusinex.es/serie39/serie39.pdf" TargetMode="External"/><Relationship Id="rId1" Type="http://schemas.openxmlformats.org/officeDocument/2006/relationships/hyperlink" Target="../Mis%20documentos/Desktop/index.html" TargetMode="External"/><Relationship Id="rId6" Type="http://schemas.openxmlformats.org/officeDocument/2006/relationships/hyperlink" Target="../Mis%20documentos/Desktop/eventos.html" TargetMode="External"/><Relationship Id="rId11" Type="http://schemas.openxmlformats.org/officeDocument/2006/relationships/hyperlink" Target="http://www.limusinex.es/asociacion.html" TargetMode="External"/><Relationship Id="rId5" Type="http://schemas.openxmlformats.org/officeDocument/2006/relationships/hyperlink" Target="../Mis%20documentos/Desktop/testaje.html" TargetMode="External"/><Relationship Id="rId15" Type="http://schemas.openxmlformats.org/officeDocument/2006/relationships/hyperlink" Target="http://www.limusinex.es/serie39/serie39.xlsx" TargetMode="External"/><Relationship Id="rId10" Type="http://schemas.openxmlformats.org/officeDocument/2006/relationships/hyperlink" Target="http://www.limusinex.es/la_raza.html" TargetMode="External"/><Relationship Id="rId4" Type="http://schemas.openxmlformats.org/officeDocument/2006/relationships/hyperlink" Target="../Mis%20documentos/Desktop/ganaderos.html" TargetMode="External"/><Relationship Id="rId9" Type="http://schemas.openxmlformats.org/officeDocument/2006/relationships/hyperlink" Target="http://www.limusinex.es/index.html" TargetMode="External"/><Relationship Id="rId14" Type="http://schemas.openxmlformats.org/officeDocument/2006/relationships/hyperlink" Target="http://www.limusinex.es/eventos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../Mis%20documentos/Desktop/Serie-38-varios/Serie%2038-4%20peso/serie3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V46"/>
  <sheetViews>
    <sheetView tabSelected="1" topLeftCell="A21" workbookViewId="0">
      <selection activeCell="A19" sqref="A19"/>
    </sheetView>
  </sheetViews>
  <sheetFormatPr baseColWidth="10" defaultColWidth="9.109375" defaultRowHeight="12.6"/>
  <cols>
    <col min="1" max="1" width="18.88671875" style="1" customWidth="1"/>
    <col min="2" max="2" width="13.33203125" style="1" customWidth="1"/>
    <col min="3" max="3" width="18.109375" style="1" customWidth="1"/>
    <col min="4" max="4" width="11.33203125" style="1" customWidth="1"/>
    <col min="5" max="5" width="8" style="1" customWidth="1"/>
    <col min="6" max="6" width="12.44140625" style="1" customWidth="1"/>
    <col min="7" max="10" width="12.5546875" style="1" bestFit="1" customWidth="1"/>
    <col min="11" max="11" width="13" style="1" bestFit="1" customWidth="1"/>
    <col min="12" max="12" width="8.109375" style="1" customWidth="1"/>
    <col min="13" max="13" width="9" style="1" customWidth="1"/>
    <col min="14" max="14" width="8" style="1" customWidth="1"/>
    <col min="15" max="15" width="6.88671875" style="1" customWidth="1"/>
    <col min="16" max="16" width="9" style="1" customWidth="1"/>
    <col min="17" max="17" width="8.88671875" style="1" customWidth="1"/>
    <col min="18" max="18" width="8.33203125" style="1" customWidth="1"/>
    <col min="19" max="19" width="7.5546875" style="1" customWidth="1"/>
    <col min="20" max="16384" width="9.109375" style="1"/>
  </cols>
  <sheetData>
    <row r="13" spans="1:19" s="2" customFormat="1" ht="15" customHeight="1">
      <c r="A13" s="76" t="s">
        <v>0</v>
      </c>
      <c r="B13" s="76"/>
      <c r="C13" s="76" t="s">
        <v>1</v>
      </c>
      <c r="D13" s="76"/>
      <c r="E13" s="76" t="s">
        <v>2</v>
      </c>
      <c r="F13" s="76"/>
      <c r="G13" s="76"/>
      <c r="H13" s="76"/>
      <c r="I13" s="76" t="s">
        <v>3</v>
      </c>
      <c r="J13" s="76"/>
      <c r="K13" s="76"/>
      <c r="L13" s="76"/>
      <c r="M13" s="76"/>
      <c r="N13" s="76" t="s">
        <v>4</v>
      </c>
      <c r="O13" s="76"/>
      <c r="P13" s="76"/>
      <c r="Q13" s="90" t="s">
        <v>5</v>
      </c>
      <c r="R13" s="90"/>
      <c r="S13" s="90"/>
    </row>
    <row r="14" spans="1:19" s="2" customFormat="1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90"/>
      <c r="R14" s="90"/>
      <c r="S14" s="90"/>
    </row>
    <row r="16" spans="1:19" ht="17.399999999999999">
      <c r="A16" s="91" t="s">
        <v>31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</row>
    <row r="17" spans="1:22" ht="17.399999999999999">
      <c r="A17" s="72"/>
      <c r="B17" s="72"/>
      <c r="C17" s="72"/>
      <c r="D17" s="72"/>
      <c r="E17" s="72"/>
      <c r="F17" s="72"/>
      <c r="G17" s="3"/>
      <c r="H17" s="4"/>
      <c r="L17" s="72"/>
      <c r="M17" s="72"/>
      <c r="N17" s="72"/>
      <c r="O17" s="72"/>
      <c r="P17" s="72"/>
      <c r="Q17" s="72"/>
      <c r="R17" s="72"/>
      <c r="S17" s="72"/>
    </row>
    <row r="18" spans="1:22" ht="17.399999999999999">
      <c r="E18" s="92" t="s">
        <v>6</v>
      </c>
      <c r="F18" s="92"/>
      <c r="G18" s="92"/>
      <c r="H18" s="72"/>
      <c r="I18" s="92" t="s">
        <v>7</v>
      </c>
      <c r="J18" s="92"/>
      <c r="K18" s="92"/>
      <c r="L18" s="72"/>
      <c r="M18" s="72"/>
      <c r="N18" s="72"/>
      <c r="O18" s="72"/>
      <c r="P18" s="72"/>
      <c r="Q18" s="72"/>
      <c r="R18" s="72"/>
      <c r="S18" s="72"/>
    </row>
    <row r="19" spans="1:22" ht="39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22" s="6" customFormat="1" ht="10.5" customHeight="1">
      <c r="E20" s="86" t="s">
        <v>8</v>
      </c>
      <c r="F20" s="87"/>
      <c r="G20" s="87"/>
      <c r="H20" s="87"/>
      <c r="I20" s="87"/>
      <c r="J20" s="87"/>
      <c r="K20" s="88"/>
      <c r="L20" s="89"/>
      <c r="M20" s="86" t="s">
        <v>29</v>
      </c>
      <c r="N20" s="88"/>
      <c r="O20" s="88"/>
      <c r="P20" s="88"/>
      <c r="Q20" s="88"/>
      <c r="R20" s="88"/>
      <c r="S20" s="89"/>
    </row>
    <row r="21" spans="1:22" s="7" customFormat="1" ht="15" customHeight="1">
      <c r="A21" s="47" t="s">
        <v>9</v>
      </c>
      <c r="B21" s="52" t="s">
        <v>10</v>
      </c>
      <c r="C21" s="47" t="s">
        <v>11</v>
      </c>
      <c r="D21" s="52" t="s">
        <v>12</v>
      </c>
      <c r="E21" s="93" t="s">
        <v>13</v>
      </c>
      <c r="F21" s="71" t="s">
        <v>14</v>
      </c>
      <c r="G21" s="70" t="s">
        <v>15</v>
      </c>
      <c r="H21" s="71" t="s">
        <v>16</v>
      </c>
      <c r="I21" s="70" t="s">
        <v>17</v>
      </c>
      <c r="J21" s="71" t="s">
        <v>18</v>
      </c>
      <c r="K21" s="70" t="s">
        <v>27</v>
      </c>
      <c r="L21" s="84" t="s">
        <v>28</v>
      </c>
      <c r="M21" s="77" t="s">
        <v>19</v>
      </c>
      <c r="N21" s="82" t="s">
        <v>20</v>
      </c>
      <c r="O21" s="77" t="s">
        <v>21</v>
      </c>
      <c r="P21" s="82" t="s">
        <v>22</v>
      </c>
      <c r="Q21" s="77" t="s">
        <v>23</v>
      </c>
      <c r="R21" s="82" t="s">
        <v>24</v>
      </c>
      <c r="S21" s="77" t="s">
        <v>25</v>
      </c>
    </row>
    <row r="22" spans="1:22" s="7" customFormat="1" ht="11.25" customHeight="1">
      <c r="A22" s="48"/>
      <c r="B22" s="53"/>
      <c r="C22" s="48"/>
      <c r="D22" s="53"/>
      <c r="E22" s="93"/>
      <c r="F22" s="54">
        <v>42780</v>
      </c>
      <c r="G22" s="49">
        <v>42808</v>
      </c>
      <c r="H22" s="54">
        <v>42836</v>
      </c>
      <c r="I22" s="49">
        <v>42864</v>
      </c>
      <c r="J22" s="54">
        <v>42892</v>
      </c>
      <c r="K22" s="49">
        <v>42892</v>
      </c>
      <c r="L22" s="85"/>
      <c r="M22" s="78"/>
      <c r="N22" s="83"/>
      <c r="O22" s="94"/>
      <c r="P22" s="83"/>
      <c r="Q22" s="94"/>
      <c r="R22" s="83"/>
      <c r="S22" s="94"/>
    </row>
    <row r="23" spans="1:22" s="59" customFormat="1" ht="30" customHeight="1">
      <c r="A23" s="50" t="s">
        <v>34</v>
      </c>
      <c r="B23" s="58" t="s">
        <v>35</v>
      </c>
      <c r="C23" s="58" t="s">
        <v>36</v>
      </c>
      <c r="D23" s="66">
        <v>42402</v>
      </c>
      <c r="E23" s="58">
        <v>50</v>
      </c>
      <c r="F23" s="58">
        <v>500</v>
      </c>
      <c r="G23" s="58">
        <v>544</v>
      </c>
      <c r="H23" s="58">
        <v>580</v>
      </c>
      <c r="I23" s="58">
        <v>610</v>
      </c>
      <c r="J23" s="58">
        <v>644</v>
      </c>
      <c r="K23" s="64">
        <v>1.2857142857142858</v>
      </c>
      <c r="L23" s="62">
        <v>144</v>
      </c>
      <c r="M23" s="58">
        <v>38</v>
      </c>
      <c r="N23" s="58">
        <v>135</v>
      </c>
      <c r="O23" s="58">
        <v>147</v>
      </c>
      <c r="P23" s="58">
        <v>202</v>
      </c>
      <c r="Q23" s="58">
        <v>193</v>
      </c>
      <c r="R23" s="58">
        <v>61</v>
      </c>
      <c r="S23" s="58">
        <v>63</v>
      </c>
      <c r="V23" s="74"/>
    </row>
    <row r="24" spans="1:22" s="61" customFormat="1" ht="30" customHeight="1">
      <c r="A24" s="51" t="s">
        <v>37</v>
      </c>
      <c r="B24" s="60" t="s">
        <v>38</v>
      </c>
      <c r="C24" s="60" t="s">
        <v>39</v>
      </c>
      <c r="D24" s="67">
        <v>42405</v>
      </c>
      <c r="E24" s="60">
        <v>38</v>
      </c>
      <c r="F24" s="60">
        <v>495</v>
      </c>
      <c r="G24" s="60">
        <v>538</v>
      </c>
      <c r="H24" s="60">
        <v>586</v>
      </c>
      <c r="I24" s="60">
        <v>620</v>
      </c>
      <c r="J24" s="60">
        <v>646</v>
      </c>
      <c r="K24" s="65">
        <v>1.3482142857142858</v>
      </c>
      <c r="L24" s="63">
        <v>151</v>
      </c>
      <c r="M24" s="60">
        <v>37</v>
      </c>
      <c r="N24" s="60">
        <v>133</v>
      </c>
      <c r="O24" s="60">
        <v>144</v>
      </c>
      <c r="P24" s="60">
        <v>203</v>
      </c>
      <c r="Q24" s="60">
        <v>202</v>
      </c>
      <c r="R24" s="60">
        <v>60</v>
      </c>
      <c r="S24" s="60">
        <v>63</v>
      </c>
      <c r="U24" s="59"/>
      <c r="V24" s="74"/>
    </row>
    <row r="25" spans="1:22" s="8" customFormat="1" ht="30" customHeight="1">
      <c r="A25" s="50" t="s">
        <v>40</v>
      </c>
      <c r="B25" s="58" t="s">
        <v>41</v>
      </c>
      <c r="C25" s="58" t="s">
        <v>42</v>
      </c>
      <c r="D25" s="66">
        <v>42409</v>
      </c>
      <c r="E25" s="58">
        <v>44</v>
      </c>
      <c r="F25" s="58">
        <v>524</v>
      </c>
      <c r="G25" s="58">
        <v>564</v>
      </c>
      <c r="H25" s="58">
        <v>596</v>
      </c>
      <c r="I25" s="58">
        <v>616</v>
      </c>
      <c r="J25" s="58">
        <v>652</v>
      </c>
      <c r="K25" s="64">
        <v>1.1428571428571428</v>
      </c>
      <c r="L25" s="62">
        <v>128</v>
      </c>
      <c r="M25" s="58">
        <v>39</v>
      </c>
      <c r="N25" s="58">
        <v>131</v>
      </c>
      <c r="O25" s="58">
        <v>142</v>
      </c>
      <c r="P25" s="58">
        <v>205</v>
      </c>
      <c r="Q25" s="58">
        <v>204</v>
      </c>
      <c r="R25" s="58">
        <v>59</v>
      </c>
      <c r="S25" s="58">
        <v>63</v>
      </c>
      <c r="U25" s="59"/>
      <c r="V25" s="74"/>
    </row>
    <row r="26" spans="1:22" s="9" customFormat="1" ht="30" customHeight="1">
      <c r="A26" s="51" t="s">
        <v>43</v>
      </c>
      <c r="B26" s="60" t="s">
        <v>44</v>
      </c>
      <c r="C26" s="60" t="s">
        <v>45</v>
      </c>
      <c r="D26" s="67">
        <v>42417</v>
      </c>
      <c r="E26" s="60">
        <v>45</v>
      </c>
      <c r="F26" s="60">
        <v>580</v>
      </c>
      <c r="G26" s="60">
        <v>598</v>
      </c>
      <c r="H26" s="60">
        <v>624</v>
      </c>
      <c r="I26" s="60">
        <v>656</v>
      </c>
      <c r="J26" s="60">
        <v>676</v>
      </c>
      <c r="K26" s="65">
        <v>0.8571428571428571</v>
      </c>
      <c r="L26" s="63">
        <v>96</v>
      </c>
      <c r="M26" s="60">
        <v>34</v>
      </c>
      <c r="N26" s="60">
        <v>129</v>
      </c>
      <c r="O26" s="60">
        <v>142</v>
      </c>
      <c r="P26" s="60">
        <v>212</v>
      </c>
      <c r="Q26" s="60">
        <v>192</v>
      </c>
      <c r="R26" s="60">
        <v>64</v>
      </c>
      <c r="S26" s="60">
        <v>65</v>
      </c>
      <c r="U26" s="59"/>
      <c r="V26" s="74"/>
    </row>
    <row r="27" spans="1:22" s="8" customFormat="1" ht="30" customHeight="1">
      <c r="A27" s="50" t="s">
        <v>46</v>
      </c>
      <c r="B27" s="58" t="s">
        <v>47</v>
      </c>
      <c r="C27" s="58" t="s">
        <v>48</v>
      </c>
      <c r="D27" s="66">
        <v>42424</v>
      </c>
      <c r="E27" s="58">
        <v>46</v>
      </c>
      <c r="F27" s="58">
        <v>506</v>
      </c>
      <c r="G27" s="58">
        <v>542</v>
      </c>
      <c r="H27" s="58">
        <v>594</v>
      </c>
      <c r="I27" s="58">
        <v>634</v>
      </c>
      <c r="J27" s="58">
        <v>664</v>
      </c>
      <c r="K27" s="64">
        <v>1.4107142857142858</v>
      </c>
      <c r="L27" s="62">
        <v>158</v>
      </c>
      <c r="M27" s="58">
        <v>40</v>
      </c>
      <c r="N27" s="58">
        <v>131</v>
      </c>
      <c r="O27" s="58">
        <v>139</v>
      </c>
      <c r="P27" s="58">
        <v>204</v>
      </c>
      <c r="Q27" s="58">
        <v>207</v>
      </c>
      <c r="R27" s="58">
        <v>62</v>
      </c>
      <c r="S27" s="58">
        <v>63</v>
      </c>
      <c r="U27" s="59"/>
      <c r="V27" s="74"/>
    </row>
    <row r="28" spans="1:22" s="9" customFormat="1" ht="30" customHeight="1">
      <c r="A28" s="51" t="s">
        <v>49</v>
      </c>
      <c r="B28" s="60" t="s">
        <v>50</v>
      </c>
      <c r="C28" s="60" t="s">
        <v>51</v>
      </c>
      <c r="D28" s="67">
        <v>42425</v>
      </c>
      <c r="E28" s="60">
        <v>43</v>
      </c>
      <c r="F28" s="60">
        <v>610</v>
      </c>
      <c r="G28" s="60">
        <v>634</v>
      </c>
      <c r="H28" s="60">
        <v>676</v>
      </c>
      <c r="I28" s="60">
        <v>710</v>
      </c>
      <c r="J28" s="60">
        <v>748</v>
      </c>
      <c r="K28" s="65">
        <v>1.2321428571428572</v>
      </c>
      <c r="L28" s="63">
        <v>138</v>
      </c>
      <c r="M28" s="60">
        <v>41</v>
      </c>
      <c r="N28" s="60">
        <v>137</v>
      </c>
      <c r="O28" s="60">
        <v>148</v>
      </c>
      <c r="P28" s="60">
        <v>212</v>
      </c>
      <c r="Q28" s="60">
        <v>212</v>
      </c>
      <c r="R28" s="60">
        <v>65</v>
      </c>
      <c r="S28" s="60">
        <v>67</v>
      </c>
      <c r="U28" s="59"/>
      <c r="V28" s="74"/>
    </row>
    <row r="29" spans="1:22" s="8" customFormat="1" ht="30" customHeight="1">
      <c r="A29" s="50" t="s">
        <v>49</v>
      </c>
      <c r="B29" s="58" t="s">
        <v>52</v>
      </c>
      <c r="C29" s="58" t="s">
        <v>53</v>
      </c>
      <c r="D29" s="66">
        <v>42427</v>
      </c>
      <c r="E29" s="58">
        <v>42</v>
      </c>
      <c r="F29" s="58">
        <v>542</v>
      </c>
      <c r="G29" s="58">
        <v>578</v>
      </c>
      <c r="H29" s="58">
        <v>628</v>
      </c>
      <c r="I29" s="58">
        <v>664</v>
      </c>
      <c r="J29" s="58">
        <v>692</v>
      </c>
      <c r="K29" s="64">
        <v>1.3392857142857142</v>
      </c>
      <c r="L29" s="62">
        <v>150</v>
      </c>
      <c r="M29" s="58">
        <v>38</v>
      </c>
      <c r="N29" s="58">
        <v>138</v>
      </c>
      <c r="O29" s="58">
        <v>148</v>
      </c>
      <c r="P29" s="58">
        <v>211</v>
      </c>
      <c r="Q29" s="58">
        <v>204</v>
      </c>
      <c r="R29" s="58">
        <v>59</v>
      </c>
      <c r="S29" s="58">
        <v>64</v>
      </c>
      <c r="U29" s="59"/>
      <c r="V29" s="74"/>
    </row>
    <row r="30" spans="1:22" s="9" customFormat="1" ht="30" customHeight="1">
      <c r="A30" s="51" t="s">
        <v>54</v>
      </c>
      <c r="B30" s="60" t="s">
        <v>55</v>
      </c>
      <c r="C30" s="60" t="s">
        <v>56</v>
      </c>
      <c r="D30" s="67">
        <v>42435</v>
      </c>
      <c r="E30" s="60">
        <v>41</v>
      </c>
      <c r="F30" s="60">
        <v>526</v>
      </c>
      <c r="G30" s="60">
        <v>542</v>
      </c>
      <c r="H30" s="60">
        <v>594</v>
      </c>
      <c r="I30" s="60">
        <v>612</v>
      </c>
      <c r="J30" s="60">
        <v>642</v>
      </c>
      <c r="K30" s="65">
        <v>1.0357142857142858</v>
      </c>
      <c r="L30" s="63">
        <v>116</v>
      </c>
      <c r="M30" s="60">
        <v>36</v>
      </c>
      <c r="N30" s="60">
        <v>133</v>
      </c>
      <c r="O30" s="60">
        <v>142</v>
      </c>
      <c r="P30" s="60">
        <v>200</v>
      </c>
      <c r="Q30" s="60">
        <v>200</v>
      </c>
      <c r="R30" s="60">
        <v>60</v>
      </c>
      <c r="S30" s="60">
        <v>61</v>
      </c>
      <c r="U30" s="59"/>
      <c r="V30" s="74"/>
    </row>
    <row r="31" spans="1:22" s="8" customFormat="1" ht="30" customHeight="1">
      <c r="A31" s="50" t="s">
        <v>57</v>
      </c>
      <c r="B31" s="58" t="s">
        <v>58</v>
      </c>
      <c r="C31" s="58" t="s">
        <v>59</v>
      </c>
      <c r="D31" s="66">
        <v>42436</v>
      </c>
      <c r="E31" s="58">
        <v>47</v>
      </c>
      <c r="F31" s="58">
        <v>454</v>
      </c>
      <c r="G31" s="58">
        <v>487</v>
      </c>
      <c r="H31" s="58">
        <v>520</v>
      </c>
      <c r="I31" s="58">
        <v>562</v>
      </c>
      <c r="J31" s="58">
        <v>598</v>
      </c>
      <c r="K31" s="64">
        <v>1.2857142857142858</v>
      </c>
      <c r="L31" s="62">
        <v>144</v>
      </c>
      <c r="M31" s="58">
        <v>38</v>
      </c>
      <c r="N31" s="58">
        <v>130</v>
      </c>
      <c r="O31" s="58">
        <v>137</v>
      </c>
      <c r="P31" s="58">
        <v>201</v>
      </c>
      <c r="Q31" s="58">
        <v>177</v>
      </c>
      <c r="R31" s="58">
        <v>59</v>
      </c>
      <c r="S31" s="58">
        <v>64</v>
      </c>
      <c r="U31" s="59"/>
      <c r="V31" s="74"/>
    </row>
    <row r="32" spans="1:22" s="9" customFormat="1" ht="30" customHeight="1">
      <c r="A32" s="51" t="s">
        <v>60</v>
      </c>
      <c r="B32" s="60" t="s">
        <v>61</v>
      </c>
      <c r="C32" s="60" t="s">
        <v>62</v>
      </c>
      <c r="D32" s="67">
        <v>42443</v>
      </c>
      <c r="E32" s="60">
        <v>43</v>
      </c>
      <c r="F32" s="60">
        <v>536</v>
      </c>
      <c r="G32" s="60">
        <v>558</v>
      </c>
      <c r="H32" s="60">
        <v>592</v>
      </c>
      <c r="I32" s="60">
        <v>622</v>
      </c>
      <c r="J32" s="60">
        <v>654</v>
      </c>
      <c r="K32" s="65">
        <v>1.0535714285714286</v>
      </c>
      <c r="L32" s="63">
        <v>118</v>
      </c>
      <c r="M32" s="60">
        <v>38</v>
      </c>
      <c r="N32" s="60">
        <v>136</v>
      </c>
      <c r="O32" s="60">
        <v>146</v>
      </c>
      <c r="P32" s="60">
        <v>216</v>
      </c>
      <c r="Q32" s="60">
        <v>201</v>
      </c>
      <c r="R32" s="60">
        <v>60</v>
      </c>
      <c r="S32" s="60">
        <v>64</v>
      </c>
      <c r="U32" s="59"/>
      <c r="V32" s="74"/>
    </row>
    <row r="33" spans="1:22" s="8" customFormat="1" ht="30" customHeight="1">
      <c r="A33" s="50" t="s">
        <v>60</v>
      </c>
      <c r="B33" s="58" t="s">
        <v>63</v>
      </c>
      <c r="C33" s="58" t="s">
        <v>64</v>
      </c>
      <c r="D33" s="66">
        <v>42444</v>
      </c>
      <c r="E33" s="58">
        <v>42</v>
      </c>
      <c r="F33" s="58">
        <v>497</v>
      </c>
      <c r="G33" s="58">
        <v>528</v>
      </c>
      <c r="H33" s="58">
        <v>592</v>
      </c>
      <c r="I33" s="58">
        <v>634</v>
      </c>
      <c r="J33" s="58">
        <v>666</v>
      </c>
      <c r="K33" s="64">
        <v>1.5089285714285714</v>
      </c>
      <c r="L33" s="62">
        <v>169</v>
      </c>
      <c r="M33" s="58">
        <v>38</v>
      </c>
      <c r="N33" s="58">
        <v>136</v>
      </c>
      <c r="O33" s="58">
        <v>145</v>
      </c>
      <c r="P33" s="58">
        <v>217</v>
      </c>
      <c r="Q33" s="58">
        <v>200</v>
      </c>
      <c r="R33" s="58">
        <v>61</v>
      </c>
      <c r="S33" s="58">
        <v>61</v>
      </c>
      <c r="U33" s="59"/>
      <c r="V33" s="74"/>
    </row>
    <row r="34" spans="1:22" s="9" customFormat="1" ht="30" customHeight="1">
      <c r="A34" s="51" t="s">
        <v>54</v>
      </c>
      <c r="B34" s="60" t="s">
        <v>65</v>
      </c>
      <c r="C34" s="60" t="s">
        <v>66</v>
      </c>
      <c r="D34" s="67">
        <v>42445</v>
      </c>
      <c r="E34" s="60">
        <v>43</v>
      </c>
      <c r="F34" s="60">
        <v>516</v>
      </c>
      <c r="G34" s="60">
        <v>540</v>
      </c>
      <c r="H34" s="60">
        <v>594</v>
      </c>
      <c r="I34" s="60">
        <v>622</v>
      </c>
      <c r="J34" s="60">
        <v>650</v>
      </c>
      <c r="K34" s="65">
        <v>1.1964285714285714</v>
      </c>
      <c r="L34" s="63">
        <v>134</v>
      </c>
      <c r="M34" s="60">
        <v>38</v>
      </c>
      <c r="N34" s="60">
        <v>135</v>
      </c>
      <c r="O34" s="60">
        <v>144</v>
      </c>
      <c r="P34" s="60">
        <v>201</v>
      </c>
      <c r="Q34" s="60">
        <v>200</v>
      </c>
      <c r="R34" s="60">
        <v>60</v>
      </c>
      <c r="S34" s="60">
        <v>63</v>
      </c>
      <c r="U34" s="59"/>
      <c r="V34" s="74"/>
    </row>
    <row r="35" spans="1:22" s="8" customFormat="1" ht="30" customHeight="1">
      <c r="A35" s="50" t="s">
        <v>60</v>
      </c>
      <c r="B35" s="58" t="s">
        <v>67</v>
      </c>
      <c r="C35" s="58" t="s">
        <v>68</v>
      </c>
      <c r="D35" s="66">
        <v>42449</v>
      </c>
      <c r="E35" s="58">
        <v>42</v>
      </c>
      <c r="F35" s="58">
        <v>477</v>
      </c>
      <c r="G35" s="58">
        <v>495</v>
      </c>
      <c r="H35" s="58">
        <v>534</v>
      </c>
      <c r="I35" s="58">
        <v>562</v>
      </c>
      <c r="J35" s="58">
        <v>580</v>
      </c>
      <c r="K35" s="64">
        <v>0.9196428571428571</v>
      </c>
      <c r="L35" s="62">
        <v>103</v>
      </c>
      <c r="M35" s="58">
        <v>35</v>
      </c>
      <c r="N35" s="58">
        <v>138</v>
      </c>
      <c r="O35" s="58">
        <v>144</v>
      </c>
      <c r="P35" s="58">
        <v>195</v>
      </c>
      <c r="Q35" s="58">
        <v>194</v>
      </c>
      <c r="R35" s="58">
        <v>55</v>
      </c>
      <c r="S35" s="58">
        <v>58</v>
      </c>
      <c r="U35" s="59"/>
      <c r="V35" s="74"/>
    </row>
    <row r="36" spans="1:22" s="9" customFormat="1" ht="30" customHeight="1">
      <c r="A36" s="51" t="s">
        <v>69</v>
      </c>
      <c r="B36" s="60" t="s">
        <v>70</v>
      </c>
      <c r="C36" s="60" t="s">
        <v>71</v>
      </c>
      <c r="D36" s="67">
        <v>42475</v>
      </c>
      <c r="E36" s="60">
        <v>43</v>
      </c>
      <c r="F36" s="60">
        <v>467</v>
      </c>
      <c r="G36" s="60">
        <v>518</v>
      </c>
      <c r="H36" s="60">
        <v>584</v>
      </c>
      <c r="I36" s="60">
        <v>632</v>
      </c>
      <c r="J36" s="60">
        <v>658</v>
      </c>
      <c r="K36" s="65">
        <v>1.7053571428571428</v>
      </c>
      <c r="L36" s="63">
        <v>191</v>
      </c>
      <c r="M36" s="60">
        <v>40</v>
      </c>
      <c r="N36" s="60">
        <v>136</v>
      </c>
      <c r="O36" s="60">
        <v>145</v>
      </c>
      <c r="P36" s="60">
        <v>204</v>
      </c>
      <c r="Q36" s="60">
        <v>190</v>
      </c>
      <c r="R36" s="60">
        <v>60</v>
      </c>
      <c r="S36" s="60">
        <v>64</v>
      </c>
      <c r="U36" s="59"/>
      <c r="V36" s="74"/>
    </row>
    <row r="37" spans="1:22" s="8" customFormat="1" ht="30" customHeight="1">
      <c r="A37" s="50" t="s">
        <v>72</v>
      </c>
      <c r="B37" s="58" t="s">
        <v>73</v>
      </c>
      <c r="C37" s="58" t="s">
        <v>74</v>
      </c>
      <c r="D37" s="66">
        <v>42476</v>
      </c>
      <c r="E37" s="58">
        <v>45</v>
      </c>
      <c r="F37" s="58">
        <v>413</v>
      </c>
      <c r="G37" s="58">
        <v>443</v>
      </c>
      <c r="H37" s="58">
        <v>490</v>
      </c>
      <c r="I37" s="58">
        <v>532</v>
      </c>
      <c r="J37" s="58">
        <v>566</v>
      </c>
      <c r="K37" s="64">
        <v>1.3660714285714286</v>
      </c>
      <c r="L37" s="62">
        <v>153</v>
      </c>
      <c r="M37" s="58">
        <v>36</v>
      </c>
      <c r="N37" s="58">
        <v>131</v>
      </c>
      <c r="O37" s="58">
        <v>141</v>
      </c>
      <c r="P37" s="58">
        <v>202</v>
      </c>
      <c r="Q37" s="58">
        <v>180</v>
      </c>
      <c r="R37" s="58">
        <v>58</v>
      </c>
      <c r="S37" s="58">
        <v>60</v>
      </c>
      <c r="U37" s="59"/>
      <c r="V37" s="74"/>
    </row>
    <row r="38" spans="1:22" s="9" customFormat="1" ht="30" customHeight="1">
      <c r="A38" s="51" t="s">
        <v>69</v>
      </c>
      <c r="B38" s="60" t="s">
        <v>75</v>
      </c>
      <c r="C38" s="60" t="s">
        <v>76</v>
      </c>
      <c r="D38" s="67">
        <v>42476</v>
      </c>
      <c r="E38" s="60">
        <v>46</v>
      </c>
      <c r="F38" s="60">
        <v>436</v>
      </c>
      <c r="G38" s="60">
        <v>486</v>
      </c>
      <c r="H38" s="60">
        <v>542</v>
      </c>
      <c r="I38" s="60">
        <v>570</v>
      </c>
      <c r="J38" s="60">
        <v>600</v>
      </c>
      <c r="K38" s="65">
        <v>1.4642857142857142</v>
      </c>
      <c r="L38" s="63">
        <v>164</v>
      </c>
      <c r="M38" s="60">
        <v>38</v>
      </c>
      <c r="N38" s="60">
        <v>132</v>
      </c>
      <c r="O38" s="60">
        <v>143</v>
      </c>
      <c r="P38" s="60">
        <v>197</v>
      </c>
      <c r="Q38" s="60">
        <v>189</v>
      </c>
      <c r="R38" s="60">
        <v>56</v>
      </c>
      <c r="S38" s="60">
        <v>61</v>
      </c>
      <c r="U38" s="59"/>
      <c r="V38" s="74"/>
    </row>
    <row r="39" spans="1:22" s="8" customFormat="1" ht="30" customHeight="1">
      <c r="A39" s="50" t="s">
        <v>72</v>
      </c>
      <c r="B39" s="58" t="s">
        <v>77</v>
      </c>
      <c r="C39" s="58" t="s">
        <v>78</v>
      </c>
      <c r="D39" s="66">
        <v>42490</v>
      </c>
      <c r="E39" s="58">
        <v>42</v>
      </c>
      <c r="F39" s="58">
        <v>412</v>
      </c>
      <c r="G39" s="58">
        <v>449</v>
      </c>
      <c r="H39" s="58">
        <v>500</v>
      </c>
      <c r="I39" s="58">
        <v>532</v>
      </c>
      <c r="J39" s="58">
        <v>562</v>
      </c>
      <c r="K39" s="64">
        <v>1.3392857142857142</v>
      </c>
      <c r="L39" s="62">
        <v>150</v>
      </c>
      <c r="M39" s="58">
        <v>39</v>
      </c>
      <c r="N39" s="58">
        <v>132</v>
      </c>
      <c r="O39" s="58">
        <v>140</v>
      </c>
      <c r="P39" s="58">
        <v>195</v>
      </c>
      <c r="Q39" s="58">
        <v>195</v>
      </c>
      <c r="R39" s="58">
        <v>59</v>
      </c>
      <c r="S39" s="58">
        <v>61</v>
      </c>
      <c r="U39" s="59"/>
      <c r="V39" s="74"/>
    </row>
    <row r="40" spans="1:22" s="9" customFormat="1" ht="30" customHeight="1">
      <c r="A40" s="51" t="s">
        <v>79</v>
      </c>
      <c r="B40" s="60" t="s">
        <v>80</v>
      </c>
      <c r="C40" s="60" t="s">
        <v>81</v>
      </c>
      <c r="D40" s="67">
        <v>42491</v>
      </c>
      <c r="E40" s="60">
        <v>51</v>
      </c>
      <c r="F40" s="60">
        <v>461</v>
      </c>
      <c r="G40" s="60">
        <v>506</v>
      </c>
      <c r="H40" s="60">
        <v>568</v>
      </c>
      <c r="I40" s="60">
        <v>598</v>
      </c>
      <c r="J40" s="60">
        <v>598</v>
      </c>
      <c r="K40" s="65">
        <v>1.2232142857142858</v>
      </c>
      <c r="L40" s="63">
        <v>137</v>
      </c>
      <c r="M40" s="60">
        <v>40</v>
      </c>
      <c r="N40" s="60">
        <v>132</v>
      </c>
      <c r="O40" s="60">
        <v>145</v>
      </c>
      <c r="P40" s="60">
        <v>200</v>
      </c>
      <c r="Q40" s="60">
        <v>189</v>
      </c>
      <c r="R40" s="60">
        <v>59</v>
      </c>
      <c r="S40" s="60">
        <v>59</v>
      </c>
      <c r="U40" s="59"/>
      <c r="V40" s="74"/>
    </row>
    <row r="41" spans="1:22" ht="27.75" customHeight="1">
      <c r="A41" s="79" t="s">
        <v>26</v>
      </c>
      <c r="B41" s="80"/>
      <c r="C41" s="80"/>
      <c r="D41" s="81"/>
      <c r="E41" s="55">
        <f>AVERAGE(E23:E40)</f>
        <v>44.055555555555557</v>
      </c>
      <c r="F41" s="55">
        <f t="shared" ref="F41:S41" si="0">AVERAGE(F23:F40)</f>
        <v>497.33333333333331</v>
      </c>
      <c r="G41" s="55">
        <f>AVERAGE(G23:G40)</f>
        <v>530.55555555555554</v>
      </c>
      <c r="H41" s="55">
        <f>AVERAGE(H23:H40)</f>
        <v>577.44444444444446</v>
      </c>
      <c r="I41" s="55">
        <f>AVERAGE(I23:I40)</f>
        <v>610.44444444444446</v>
      </c>
      <c r="J41" s="55">
        <f>AVERAGE(J23:J40)</f>
        <v>638.66666666666663</v>
      </c>
      <c r="K41" s="56">
        <f t="shared" si="0"/>
        <v>1.2619047619047619</v>
      </c>
      <c r="L41" s="55">
        <f t="shared" si="0"/>
        <v>141.33333333333334</v>
      </c>
      <c r="M41" s="55">
        <f t="shared" si="0"/>
        <v>37.944444444444443</v>
      </c>
      <c r="N41" s="55">
        <f t="shared" si="0"/>
        <v>133.61111111111111</v>
      </c>
      <c r="O41" s="55">
        <f t="shared" si="0"/>
        <v>143.44444444444446</v>
      </c>
      <c r="P41" s="55">
        <f t="shared" si="0"/>
        <v>204.27777777777777</v>
      </c>
      <c r="Q41" s="55">
        <f t="shared" si="0"/>
        <v>196.05555555555554</v>
      </c>
      <c r="R41" s="55">
        <f t="shared" si="0"/>
        <v>59.833333333333336</v>
      </c>
      <c r="S41" s="55">
        <f t="shared" si="0"/>
        <v>62.444444444444443</v>
      </c>
    </row>
    <row r="45" spans="1:22">
      <c r="A45" s="75" t="s">
        <v>32</v>
      </c>
      <c r="F45" s="10"/>
      <c r="G45" s="10"/>
      <c r="H45" s="10"/>
    </row>
    <row r="46" spans="1:22">
      <c r="A46" s="57" t="s">
        <v>33</v>
      </c>
    </row>
  </sheetData>
  <mergeCells count="21">
    <mergeCell ref="S21:S22"/>
    <mergeCell ref="R21:R22"/>
    <mergeCell ref="Q21:Q22"/>
    <mergeCell ref="P21:P22"/>
    <mergeCell ref="O21:O22"/>
    <mergeCell ref="I13:M14"/>
    <mergeCell ref="M21:M22"/>
    <mergeCell ref="A41:D41"/>
    <mergeCell ref="N13:P14"/>
    <mergeCell ref="N21:N22"/>
    <mergeCell ref="E13:H14"/>
    <mergeCell ref="L21:L22"/>
    <mergeCell ref="E20:L20"/>
    <mergeCell ref="M20:S20"/>
    <mergeCell ref="Q13:S14"/>
    <mergeCell ref="A16:S16"/>
    <mergeCell ref="E18:G18"/>
    <mergeCell ref="I18:K18"/>
    <mergeCell ref="A13:B14"/>
    <mergeCell ref="C13:D14"/>
    <mergeCell ref="E21:E22"/>
  </mergeCells>
  <phoneticPr fontId="0" type="noConversion"/>
  <hyperlinks>
    <hyperlink ref="A13" r:id="rId1" display="../Mis documentos/Desktop/index.html"/>
    <hyperlink ref="C13" r:id="rId2" display="../Mis documentos/Desktop/la_raza.html"/>
    <hyperlink ref="E13" r:id="rId3" display="../Mis documentos/Desktop/asociacion.html"/>
    <hyperlink ref="I13" r:id="rId4" display="../Mis documentos/Desktop/ganaderos.html"/>
    <hyperlink ref="N13" r:id="rId5" display="../Mis documentos/Desktop/testaje.html"/>
    <hyperlink ref="Q13" r:id="rId6" display="../Mis documentos/Desktop/eventos.html"/>
    <hyperlink ref="E18" r:id="rId7" display="http://www.limusinex.es/serie38/serie38.xlsx"/>
    <hyperlink ref="I18" r:id="rId8" display="http://www.limusinex.es/serie38/serie38.pdf"/>
    <hyperlink ref="A13:B14" r:id="rId9" display="Inicio"/>
    <hyperlink ref="C13:D14" r:id="rId10" display="La Raza"/>
    <hyperlink ref="E13:H14" r:id="rId11" display="Asociación"/>
    <hyperlink ref="I13:M14" r:id="rId12" display="Ganaderos "/>
    <hyperlink ref="N13:P14" r:id="rId13" display="Testajes"/>
    <hyperlink ref="Q13:S14" r:id="rId14" display="Eventos "/>
    <hyperlink ref="E18:G18" r:id="rId15" display="Descargar la versión excel"/>
    <hyperlink ref="I18:K18" r:id="rId16" display="Descargar la versión PDF"/>
  </hyperlinks>
  <pageMargins left="0.7" right="0.7" top="0.75" bottom="0.75" header="0.3" footer="0.3"/>
  <pageSetup paperSize="9" orientation="landscape" horizontalDpi="300" verticalDpi="300" r:id="rId17"/>
  <headerFooter alignWithMargins="0"/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S64"/>
  <sheetViews>
    <sheetView workbookViewId="0">
      <selection activeCell="A36" sqref="A36"/>
    </sheetView>
  </sheetViews>
  <sheetFormatPr baseColWidth="10" defaultColWidth="9.109375" defaultRowHeight="12.6"/>
  <cols>
    <col min="1" max="1" width="30.44140625" style="1" customWidth="1"/>
    <col min="2" max="2" width="10.33203125" style="1" bestFit="1" customWidth="1"/>
    <col min="3" max="3" width="18.109375" style="1" hidden="1" customWidth="1"/>
    <col min="4" max="4" width="10.44140625" style="1" bestFit="1" customWidth="1"/>
    <col min="5" max="5" width="8" style="1" hidden="1" customWidth="1"/>
    <col min="6" max="6" width="9.109375" style="1" customWidth="1"/>
    <col min="7" max="10" width="9" style="1" bestFit="1" customWidth="1"/>
    <col min="11" max="11" width="8.88671875" style="1" customWidth="1"/>
    <col min="12" max="12" width="8" style="1" customWidth="1"/>
    <col min="13" max="13" width="7.33203125" style="1" customWidth="1"/>
    <col min="14" max="14" width="8" style="1" customWidth="1"/>
    <col min="15" max="15" width="6.88671875" style="1" customWidth="1"/>
    <col min="16" max="16" width="7.5546875" style="1" customWidth="1"/>
    <col min="17" max="17" width="8.88671875" style="1" customWidth="1"/>
    <col min="18" max="18" width="8.44140625" style="1" customWidth="1"/>
    <col min="19" max="19" width="8.88671875" style="1" customWidth="1"/>
    <col min="20" max="16384" width="9.109375" style="1"/>
  </cols>
  <sheetData>
    <row r="7" spans="1:19">
      <c r="A7" s="98" t="s">
        <v>30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</row>
    <row r="8" spans="1:19" ht="17.399999999999999" hidden="1">
      <c r="A8" s="72"/>
      <c r="B8" s="72"/>
      <c r="C8" s="72"/>
      <c r="D8" s="72"/>
      <c r="E8" s="72"/>
      <c r="F8" s="72"/>
      <c r="G8" s="3"/>
      <c r="H8" s="4"/>
      <c r="L8" s="72"/>
      <c r="M8" s="72"/>
      <c r="N8" s="72"/>
      <c r="O8" s="72"/>
      <c r="P8" s="72"/>
      <c r="Q8" s="72"/>
      <c r="R8" s="72"/>
      <c r="S8" s="72"/>
    </row>
    <row r="9" spans="1:19" ht="18" hidden="1" customHeight="1">
      <c r="A9" s="92" t="s">
        <v>6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</row>
    <row r="10" spans="1:19" ht="20.399999999999999" thickBo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6" customFormat="1" ht="10.8" thickBot="1">
      <c r="A11" s="19"/>
      <c r="B11" s="19"/>
      <c r="C11" s="19"/>
      <c r="D11" s="20"/>
      <c r="E11" s="99" t="s">
        <v>8</v>
      </c>
      <c r="F11" s="99"/>
      <c r="G11" s="99"/>
      <c r="H11" s="99"/>
      <c r="I11" s="99"/>
      <c r="J11" s="99"/>
      <c r="K11" s="99"/>
      <c r="L11" s="99"/>
      <c r="M11" s="99" t="s">
        <v>29</v>
      </c>
      <c r="N11" s="99"/>
      <c r="O11" s="99"/>
      <c r="P11" s="99"/>
      <c r="Q11" s="99"/>
      <c r="R11" s="99"/>
      <c r="S11" s="99"/>
    </row>
    <row r="12" spans="1:19" s="7" customFormat="1" ht="10.199999999999999">
      <c r="A12" s="100" t="str">
        <f>+'Serie 39'!A21</f>
        <v>Ganadería</v>
      </c>
      <c r="B12" s="100" t="str">
        <f>+'Serie 39'!B21</f>
        <v>Tatuaje</v>
      </c>
      <c r="C12" s="100" t="str">
        <f>+'Serie 39'!C21</f>
        <v>Crotal</v>
      </c>
      <c r="D12" s="100" t="str">
        <f>+'Serie 39'!D21</f>
        <v>Fec. Nac.</v>
      </c>
      <c r="E12" s="106" t="str">
        <f>+'Serie 39'!E21</f>
        <v xml:space="preserve">Peso nac. </v>
      </c>
      <c r="F12" s="27" t="str">
        <f>+'Serie 39'!F21</f>
        <v>Peso 1º</v>
      </c>
      <c r="G12" s="28" t="str">
        <f>+'Serie 39'!G21</f>
        <v xml:space="preserve">Peso 2º </v>
      </c>
      <c r="H12" s="28" t="str">
        <f>+'Serie 39'!H21</f>
        <v xml:space="preserve">Peso 3º </v>
      </c>
      <c r="I12" s="28" t="str">
        <f>+'Serie 39'!I21</f>
        <v xml:space="preserve">Peso 4º </v>
      </c>
      <c r="J12" s="35" t="str">
        <f>+'Serie 39'!J21</f>
        <v>Peso 5º</v>
      </c>
      <c r="K12" s="73" t="str">
        <f>+'Serie 39'!K21</f>
        <v>G.M.D.*</v>
      </c>
      <c r="L12" s="104" t="str">
        <f>+'Serie 39'!L21</f>
        <v>∆     Peso **</v>
      </c>
      <c r="M12" s="108" t="str">
        <f>+'Serie 39'!M21</f>
        <v>Perim. escrotal</v>
      </c>
      <c r="N12" s="102" t="str">
        <f>+'Serie 39'!N21</f>
        <v xml:space="preserve">Altura cruz </v>
      </c>
      <c r="O12" s="102" t="str">
        <f>+'Serie 39'!O21</f>
        <v>Altura cola</v>
      </c>
      <c r="P12" s="102" t="str">
        <f>+'Serie 39'!P21</f>
        <v>Perím. Torácico</v>
      </c>
      <c r="Q12" s="102" t="str">
        <f>+'Serie 39'!Q21</f>
        <v>Long. Total</v>
      </c>
      <c r="R12" s="102" t="str">
        <f>+'Serie 39'!R21</f>
        <v xml:space="preserve">Ancho pecho </v>
      </c>
      <c r="S12" s="104" t="str">
        <f>+'Serie 39'!S21</f>
        <v>Ancho grupa</v>
      </c>
    </row>
    <row r="13" spans="1:19" s="7" customFormat="1" ht="10.8" thickBot="1">
      <c r="A13" s="101" t="str">
        <f>+'Serie 39'!A21</f>
        <v>Ganadería</v>
      </c>
      <c r="B13" s="101" t="str">
        <f>+'Serie 39'!B21</f>
        <v>Tatuaje</v>
      </c>
      <c r="C13" s="101" t="str">
        <f>+'Serie 39'!C21</f>
        <v>Crotal</v>
      </c>
      <c r="D13" s="101" t="str">
        <f>+'Serie 39'!D21</f>
        <v>Fec. Nac.</v>
      </c>
      <c r="E13" s="107">
        <f>+'Serie 39'!E22</f>
        <v>0</v>
      </c>
      <c r="F13" s="29">
        <v>42780</v>
      </c>
      <c r="G13" s="30">
        <v>42808</v>
      </c>
      <c r="H13" s="30">
        <v>42836</v>
      </c>
      <c r="I13" s="30">
        <v>42864</v>
      </c>
      <c r="J13" s="31">
        <v>42892</v>
      </c>
      <c r="K13" s="29">
        <v>42892</v>
      </c>
      <c r="L13" s="105"/>
      <c r="M13" s="109"/>
      <c r="N13" s="103"/>
      <c r="O13" s="103"/>
      <c r="P13" s="103"/>
      <c r="Q13" s="103"/>
      <c r="R13" s="103"/>
      <c r="S13" s="105"/>
    </row>
    <row r="14" spans="1:19" s="7" customFormat="1" ht="12.9" customHeight="1">
      <c r="A14" s="21" t="str">
        <f>+'Serie 39'!A23</f>
        <v>GOLONESTRE, S.L.</v>
      </c>
      <c r="B14" s="22" t="str">
        <f>+'Serie 39'!B23</f>
        <v>BED 16013</v>
      </c>
      <c r="C14" s="23" t="str">
        <f>+'Serie 39'!C23</f>
        <v>ES011007675538</v>
      </c>
      <c r="D14" s="24">
        <f>+'Serie 39'!D23</f>
        <v>42402</v>
      </c>
      <c r="E14" s="32">
        <f>+'Serie 39'!E23</f>
        <v>50</v>
      </c>
      <c r="F14" s="36">
        <f>+'Serie 39'!F23</f>
        <v>500</v>
      </c>
      <c r="G14" s="14">
        <f>+'Serie 39'!G23</f>
        <v>544</v>
      </c>
      <c r="H14" s="14">
        <f>+'Serie 39'!H23</f>
        <v>580</v>
      </c>
      <c r="I14" s="12">
        <f>+'Serie 39'!I23</f>
        <v>610</v>
      </c>
      <c r="J14" s="37">
        <f>+'Serie 39'!J23</f>
        <v>644</v>
      </c>
      <c r="K14" s="41">
        <f>+'Serie 39'!K23</f>
        <v>1.2857142857142858</v>
      </c>
      <c r="L14" s="37">
        <f>+'Serie 39'!L23</f>
        <v>144</v>
      </c>
      <c r="M14" s="38">
        <f>+'Serie 39'!M23</f>
        <v>38</v>
      </c>
      <c r="N14" s="12">
        <f>+'Serie 39'!N23</f>
        <v>135</v>
      </c>
      <c r="O14" s="12">
        <f>+'Serie 39'!O23</f>
        <v>147</v>
      </c>
      <c r="P14" s="12">
        <f>+'Serie 39'!P23</f>
        <v>202</v>
      </c>
      <c r="Q14" s="12">
        <f>+'Serie 39'!Q23</f>
        <v>193</v>
      </c>
      <c r="R14" s="12">
        <f>+'Serie 39'!R23</f>
        <v>61</v>
      </c>
      <c r="S14" s="39">
        <f>+'Serie 39'!S23</f>
        <v>63</v>
      </c>
    </row>
    <row r="15" spans="1:19" s="7" customFormat="1" ht="12.9" customHeight="1">
      <c r="A15" s="25" t="str">
        <f>+'Serie 39'!A24</f>
        <v>AGROPECUARIA VALDESEQUERA S.L.</v>
      </c>
      <c r="B15" s="22" t="str">
        <f>+'Serie 39'!B24</f>
        <v>VH 16002</v>
      </c>
      <c r="C15" s="23" t="str">
        <f>+'Serie 39'!C24</f>
        <v>ES021008013819</v>
      </c>
      <c r="D15" s="24">
        <f>+'Serie 39'!D24</f>
        <v>42405</v>
      </c>
      <c r="E15" s="32">
        <f>+'Serie 39'!E24</f>
        <v>38</v>
      </c>
      <c r="F15" s="36">
        <f>+'Serie 39'!F24</f>
        <v>495</v>
      </c>
      <c r="G15" s="14">
        <f>+'Serie 39'!G24</f>
        <v>538</v>
      </c>
      <c r="H15" s="14">
        <f>+'Serie 39'!H24</f>
        <v>586</v>
      </c>
      <c r="I15" s="12">
        <f>+'Serie 39'!I24</f>
        <v>620</v>
      </c>
      <c r="J15" s="37">
        <f>+'Serie 39'!J24</f>
        <v>646</v>
      </c>
      <c r="K15" s="41">
        <f>+'Serie 39'!K24</f>
        <v>1.3482142857142858</v>
      </c>
      <c r="L15" s="37">
        <f>+'Serie 39'!L24</f>
        <v>151</v>
      </c>
      <c r="M15" s="38">
        <f>+'Serie 39'!M24</f>
        <v>37</v>
      </c>
      <c r="N15" s="12">
        <f>+'Serie 39'!N24</f>
        <v>133</v>
      </c>
      <c r="O15" s="12">
        <f>+'Serie 39'!O24</f>
        <v>144</v>
      </c>
      <c r="P15" s="12">
        <f>+'Serie 39'!P24</f>
        <v>203</v>
      </c>
      <c r="Q15" s="12">
        <f>+'Serie 39'!Q24</f>
        <v>202</v>
      </c>
      <c r="R15" s="12">
        <f>+'Serie 39'!R24</f>
        <v>60</v>
      </c>
      <c r="S15" s="39">
        <f>+'Serie 39'!S24</f>
        <v>63</v>
      </c>
    </row>
    <row r="16" spans="1:19" s="7" customFormat="1" ht="12.9" customHeight="1">
      <c r="A16" s="21" t="str">
        <f>+'Serie 39'!A25</f>
        <v>RAMON PEREZ-CARRION</v>
      </c>
      <c r="B16" s="22" t="str">
        <f>+'Serie 39'!B25</f>
        <v>PT 16017</v>
      </c>
      <c r="C16" s="23" t="str">
        <f>+'Serie 39'!C25</f>
        <v>ES091008241163</v>
      </c>
      <c r="D16" s="24">
        <f>+'Serie 39'!D25</f>
        <v>42409</v>
      </c>
      <c r="E16" s="32">
        <f>+'Serie 39'!E25</f>
        <v>44</v>
      </c>
      <c r="F16" s="36">
        <f>+'Serie 39'!F25</f>
        <v>524</v>
      </c>
      <c r="G16" s="14">
        <f>+'Serie 39'!G25</f>
        <v>564</v>
      </c>
      <c r="H16" s="14">
        <f>+'Serie 39'!H25</f>
        <v>596</v>
      </c>
      <c r="I16" s="12">
        <f>+'Serie 39'!I25</f>
        <v>616</v>
      </c>
      <c r="J16" s="37">
        <f>+'Serie 39'!J25</f>
        <v>652</v>
      </c>
      <c r="K16" s="41">
        <f>+'Serie 39'!K25</f>
        <v>1.1428571428571428</v>
      </c>
      <c r="L16" s="37">
        <f>+'Serie 39'!L25</f>
        <v>128</v>
      </c>
      <c r="M16" s="38">
        <f>+'Serie 39'!M25</f>
        <v>39</v>
      </c>
      <c r="N16" s="12">
        <f>+'Serie 39'!N25</f>
        <v>131</v>
      </c>
      <c r="O16" s="12">
        <f>+'Serie 39'!O25</f>
        <v>142</v>
      </c>
      <c r="P16" s="12">
        <f>+'Serie 39'!P25</f>
        <v>205</v>
      </c>
      <c r="Q16" s="12">
        <f>+'Serie 39'!Q25</f>
        <v>204</v>
      </c>
      <c r="R16" s="12">
        <f>+'Serie 39'!R25</f>
        <v>59</v>
      </c>
      <c r="S16" s="39">
        <f>+'Serie 39'!S25</f>
        <v>63</v>
      </c>
    </row>
    <row r="17" spans="1:19" s="7" customFormat="1" ht="12.9" customHeight="1">
      <c r="A17" s="25" t="str">
        <f>+'Serie 39'!A26</f>
        <v>ANTONIO J. PEREZ ANDRADA</v>
      </c>
      <c r="B17" s="22" t="str">
        <f>+'Serie 39'!B26</f>
        <v>XD 16004</v>
      </c>
      <c r="C17" s="22" t="str">
        <f>+'Serie 39'!C26</f>
        <v>ES061007773418</v>
      </c>
      <c r="D17" s="24">
        <f>+'Serie 39'!D26</f>
        <v>42417</v>
      </c>
      <c r="E17" s="32">
        <f>+'Serie 39'!E26</f>
        <v>45</v>
      </c>
      <c r="F17" s="38">
        <f>+'Serie 39'!F26</f>
        <v>580</v>
      </c>
      <c r="G17" s="12">
        <f>+'Serie 39'!G26</f>
        <v>598</v>
      </c>
      <c r="H17" s="12">
        <f>+'Serie 39'!H26</f>
        <v>624</v>
      </c>
      <c r="I17" s="12">
        <f>+'Serie 39'!I26</f>
        <v>656</v>
      </c>
      <c r="J17" s="39">
        <f>+'Serie 39'!J26</f>
        <v>676</v>
      </c>
      <c r="K17" s="41">
        <f>+'Serie 39'!K26</f>
        <v>0.8571428571428571</v>
      </c>
      <c r="L17" s="37">
        <f>+'Serie 39'!L26</f>
        <v>96</v>
      </c>
      <c r="M17" s="38">
        <f>+'Serie 39'!M26</f>
        <v>34</v>
      </c>
      <c r="N17" s="12">
        <f>+'Serie 39'!N26</f>
        <v>129</v>
      </c>
      <c r="O17" s="12">
        <f>+'Serie 39'!O26</f>
        <v>142</v>
      </c>
      <c r="P17" s="12">
        <f>+'Serie 39'!P26</f>
        <v>212</v>
      </c>
      <c r="Q17" s="12">
        <f>+'Serie 39'!Q26</f>
        <v>192</v>
      </c>
      <c r="R17" s="12">
        <f>+'Serie 39'!R26</f>
        <v>64</v>
      </c>
      <c r="S17" s="39">
        <f>+'Serie 39'!S26</f>
        <v>65</v>
      </c>
    </row>
    <row r="18" spans="1:19" s="7" customFormat="1" ht="12.9" customHeight="1">
      <c r="A18" s="21" t="str">
        <f>+'Serie 39'!A27</f>
        <v>JURADO PEREZ S.C.</v>
      </c>
      <c r="B18" s="22" t="str">
        <f>+'Serie 39'!B27</f>
        <v>BJ 16009</v>
      </c>
      <c r="C18" s="23" t="str">
        <f>+'Serie 39'!C27</f>
        <v>ES011007696993</v>
      </c>
      <c r="D18" s="24">
        <f>+'Serie 39'!D27</f>
        <v>42424</v>
      </c>
      <c r="E18" s="32">
        <f>+'Serie 39'!E27</f>
        <v>46</v>
      </c>
      <c r="F18" s="36">
        <f>+'Serie 39'!F27</f>
        <v>506</v>
      </c>
      <c r="G18" s="14">
        <f>+'Serie 39'!G27</f>
        <v>542</v>
      </c>
      <c r="H18" s="14">
        <f>+'Serie 39'!H27</f>
        <v>594</v>
      </c>
      <c r="I18" s="12">
        <f>+'Serie 39'!I27</f>
        <v>634</v>
      </c>
      <c r="J18" s="37">
        <f>+'Serie 39'!J27</f>
        <v>664</v>
      </c>
      <c r="K18" s="41">
        <f>+'Serie 39'!K27</f>
        <v>1.4107142857142858</v>
      </c>
      <c r="L18" s="37">
        <f>+'Serie 39'!L27</f>
        <v>158</v>
      </c>
      <c r="M18" s="38">
        <f>+'Serie 39'!M27</f>
        <v>40</v>
      </c>
      <c r="N18" s="12">
        <f>+'Serie 39'!N27</f>
        <v>131</v>
      </c>
      <c r="O18" s="12">
        <f>+'Serie 39'!O27</f>
        <v>139</v>
      </c>
      <c r="P18" s="12">
        <f>+'Serie 39'!P27</f>
        <v>204</v>
      </c>
      <c r="Q18" s="12">
        <f>+'Serie 39'!Q27</f>
        <v>207</v>
      </c>
      <c r="R18" s="12">
        <f>+'Serie 39'!R27</f>
        <v>62</v>
      </c>
      <c r="S18" s="39">
        <f>+'Serie 39'!S27</f>
        <v>63</v>
      </c>
    </row>
    <row r="19" spans="1:19" s="7" customFormat="1" ht="12.9" customHeight="1">
      <c r="A19" s="68" t="str">
        <f>+'Serie 39'!A28</f>
        <v>AGROPECUARIA CORRAL ALTO, S.L.</v>
      </c>
      <c r="B19" s="22" t="str">
        <f>+'Serie 39'!B28</f>
        <v>VN 16002</v>
      </c>
      <c r="C19" s="23" t="str">
        <f>+'Serie 39'!C28</f>
        <v>ES011007692195</v>
      </c>
      <c r="D19" s="24">
        <f>+'Serie 39'!D28</f>
        <v>42425</v>
      </c>
      <c r="E19" s="32">
        <f>+'Serie 39'!E28</f>
        <v>43</v>
      </c>
      <c r="F19" s="36">
        <f>+'Serie 39'!F28</f>
        <v>610</v>
      </c>
      <c r="G19" s="14">
        <f>+'Serie 39'!G28</f>
        <v>634</v>
      </c>
      <c r="H19" s="14">
        <f>+'Serie 39'!H28</f>
        <v>676</v>
      </c>
      <c r="I19" s="12">
        <f>+'Serie 39'!I28</f>
        <v>710</v>
      </c>
      <c r="J19" s="37">
        <f>+'Serie 39'!J28</f>
        <v>748</v>
      </c>
      <c r="K19" s="41">
        <f>+'Serie 39'!K28</f>
        <v>1.2321428571428572</v>
      </c>
      <c r="L19" s="37">
        <f>+'Serie 39'!L28</f>
        <v>138</v>
      </c>
      <c r="M19" s="38">
        <f>+'Serie 39'!M28</f>
        <v>41</v>
      </c>
      <c r="N19" s="12">
        <f>+'Serie 39'!N28</f>
        <v>137</v>
      </c>
      <c r="O19" s="12">
        <f>+'Serie 39'!O28</f>
        <v>148</v>
      </c>
      <c r="P19" s="12">
        <f>+'Serie 39'!P28</f>
        <v>212</v>
      </c>
      <c r="Q19" s="12">
        <f>+'Serie 39'!Q28</f>
        <v>212</v>
      </c>
      <c r="R19" s="12">
        <f>+'Serie 39'!R28</f>
        <v>65</v>
      </c>
      <c r="S19" s="39">
        <f>+'Serie 39'!S28</f>
        <v>67</v>
      </c>
    </row>
    <row r="20" spans="1:19" s="7" customFormat="1" ht="12.9" customHeight="1">
      <c r="A20" s="68" t="str">
        <f>+'Serie 39'!A29</f>
        <v>AGROPECUARIA CORRAL ALTO, S.L.</v>
      </c>
      <c r="B20" s="23" t="str">
        <f>+'Serie 39'!B29</f>
        <v>VN 16011</v>
      </c>
      <c r="C20" s="23" t="str">
        <f>+'Serie 39'!C29</f>
        <v>ES001007804774</v>
      </c>
      <c r="D20" s="26">
        <f>+'Serie 39'!D29</f>
        <v>42427</v>
      </c>
      <c r="E20" s="33">
        <f>+'Serie 39'!E29</f>
        <v>42</v>
      </c>
      <c r="F20" s="40">
        <f>+'Serie 39'!F29</f>
        <v>542</v>
      </c>
      <c r="G20" s="15">
        <f>+'Serie 39'!G29</f>
        <v>578</v>
      </c>
      <c r="H20" s="14">
        <f>+'Serie 39'!H29</f>
        <v>628</v>
      </c>
      <c r="I20" s="13">
        <f>+'Serie 39'!I29</f>
        <v>664</v>
      </c>
      <c r="J20" s="37">
        <f>+'Serie 39'!J29</f>
        <v>692</v>
      </c>
      <c r="K20" s="41">
        <f>+'Serie 39'!K29</f>
        <v>1.3392857142857142</v>
      </c>
      <c r="L20" s="37">
        <f>+'Serie 39'!L29</f>
        <v>150</v>
      </c>
      <c r="M20" s="38">
        <f>+'Serie 39'!M29</f>
        <v>38</v>
      </c>
      <c r="N20" s="12">
        <f>+'Serie 39'!N29</f>
        <v>138</v>
      </c>
      <c r="O20" s="12">
        <f>+'Serie 39'!O29</f>
        <v>148</v>
      </c>
      <c r="P20" s="12">
        <f>+'Serie 39'!P29</f>
        <v>211</v>
      </c>
      <c r="Q20" s="12">
        <f>+'Serie 39'!Q29</f>
        <v>204</v>
      </c>
      <c r="R20" s="12">
        <f>+'Serie 39'!R29</f>
        <v>59</v>
      </c>
      <c r="S20" s="39">
        <f>+'Serie 39'!S29</f>
        <v>64</v>
      </c>
    </row>
    <row r="21" spans="1:19" s="7" customFormat="1" ht="12.9" customHeight="1">
      <c r="A21" s="21" t="str">
        <f>+'Serie 39'!A30</f>
        <v>JUDIA, C.B.</v>
      </c>
      <c r="B21" s="23" t="str">
        <f>+'Serie 39'!B30</f>
        <v>BFB 16005</v>
      </c>
      <c r="C21" s="23" t="str">
        <f>+'Serie 39'!C30</f>
        <v>ES011008161920</v>
      </c>
      <c r="D21" s="26">
        <f>+'Serie 39'!D30</f>
        <v>42435</v>
      </c>
      <c r="E21" s="33">
        <f>+'Serie 39'!E30</f>
        <v>41</v>
      </c>
      <c r="F21" s="40">
        <f>+'Serie 39'!F30</f>
        <v>526</v>
      </c>
      <c r="G21" s="15">
        <f>+'Serie 39'!G30</f>
        <v>542</v>
      </c>
      <c r="H21" s="14">
        <f>+'Serie 39'!H30</f>
        <v>594</v>
      </c>
      <c r="I21" s="13">
        <f>+'Serie 39'!I30</f>
        <v>612</v>
      </c>
      <c r="J21" s="37">
        <f>+'Serie 39'!J30</f>
        <v>642</v>
      </c>
      <c r="K21" s="41">
        <f>+'Serie 39'!K30</f>
        <v>1.0357142857142858</v>
      </c>
      <c r="L21" s="37">
        <f>+'Serie 39'!L30</f>
        <v>116</v>
      </c>
      <c r="M21" s="38">
        <f>+'Serie 39'!M30</f>
        <v>36</v>
      </c>
      <c r="N21" s="12">
        <f>+'Serie 39'!N30</f>
        <v>133</v>
      </c>
      <c r="O21" s="12">
        <f>+'Serie 39'!O30</f>
        <v>142</v>
      </c>
      <c r="P21" s="12">
        <f>+'Serie 39'!P30</f>
        <v>200</v>
      </c>
      <c r="Q21" s="12">
        <f>+'Serie 39'!Q30</f>
        <v>200</v>
      </c>
      <c r="R21" s="12">
        <f>+'Serie 39'!R30</f>
        <v>60</v>
      </c>
      <c r="S21" s="39">
        <f>+'Serie 39'!S30</f>
        <v>61</v>
      </c>
    </row>
    <row r="22" spans="1:19" s="7" customFormat="1" ht="12.9" customHeight="1">
      <c r="A22" s="68" t="str">
        <f>+'Serie 39'!A31</f>
        <v>GERARDO LLORENTE GARRIDO</v>
      </c>
      <c r="B22" s="23" t="str">
        <f>+'Serie 39'!B31</f>
        <v>GLL 16001</v>
      </c>
      <c r="C22" s="23" t="str">
        <f>+'Serie 39'!C31</f>
        <v>ES051007875372</v>
      </c>
      <c r="D22" s="26">
        <f>+'Serie 39'!D31</f>
        <v>42436</v>
      </c>
      <c r="E22" s="33">
        <f>+'Serie 39'!E31</f>
        <v>47</v>
      </c>
      <c r="F22" s="40">
        <f>+'Serie 39'!F31</f>
        <v>454</v>
      </c>
      <c r="G22" s="15">
        <f>+'Serie 39'!G31</f>
        <v>487</v>
      </c>
      <c r="H22" s="14">
        <f>+'Serie 39'!H31</f>
        <v>520</v>
      </c>
      <c r="I22" s="13">
        <f>+'Serie 39'!I31</f>
        <v>562</v>
      </c>
      <c r="J22" s="37">
        <f>+'Serie 39'!J31</f>
        <v>598</v>
      </c>
      <c r="K22" s="41">
        <f>+'Serie 39'!K31</f>
        <v>1.2857142857142858</v>
      </c>
      <c r="L22" s="37">
        <f>+'Serie 39'!L31</f>
        <v>144</v>
      </c>
      <c r="M22" s="38">
        <f>+'Serie 39'!M31</f>
        <v>38</v>
      </c>
      <c r="N22" s="12">
        <f>+'Serie 39'!N31</f>
        <v>130</v>
      </c>
      <c r="O22" s="12">
        <f>+'Serie 39'!O31</f>
        <v>137</v>
      </c>
      <c r="P22" s="12">
        <f>+'Serie 39'!P31</f>
        <v>201</v>
      </c>
      <c r="Q22" s="12">
        <f>+'Serie 39'!Q31</f>
        <v>177</v>
      </c>
      <c r="R22" s="12">
        <f>+'Serie 39'!R31</f>
        <v>59</v>
      </c>
      <c r="S22" s="39">
        <f>+'Serie 39'!S31</f>
        <v>64</v>
      </c>
    </row>
    <row r="23" spans="1:19" s="7" customFormat="1" ht="12.9" customHeight="1">
      <c r="A23" s="68" t="str">
        <f>+'Serie 39'!A32</f>
        <v>FRANCISCO ROMERO IGLESIAS</v>
      </c>
      <c r="B23" s="23" t="str">
        <f>+'Serie 39'!B32</f>
        <v>RI 16011</v>
      </c>
      <c r="C23" s="23" t="str">
        <f>+'Serie 39'!C32</f>
        <v>ES031007799411</v>
      </c>
      <c r="D23" s="26">
        <f>+'Serie 39'!D32</f>
        <v>42443</v>
      </c>
      <c r="E23" s="33">
        <f>+'Serie 39'!E32</f>
        <v>43</v>
      </c>
      <c r="F23" s="40">
        <f>+'Serie 39'!F32</f>
        <v>536</v>
      </c>
      <c r="G23" s="15">
        <f>+'Serie 39'!G32</f>
        <v>558</v>
      </c>
      <c r="H23" s="14">
        <f>+'Serie 39'!H32</f>
        <v>592</v>
      </c>
      <c r="I23" s="13">
        <f>+'Serie 39'!I32</f>
        <v>622</v>
      </c>
      <c r="J23" s="37">
        <f>+'Serie 39'!J32</f>
        <v>654</v>
      </c>
      <c r="K23" s="41">
        <f>+'Serie 39'!K32</f>
        <v>1.0535714285714286</v>
      </c>
      <c r="L23" s="37">
        <f>+'Serie 39'!L32</f>
        <v>118</v>
      </c>
      <c r="M23" s="38">
        <f>+'Serie 39'!M32</f>
        <v>38</v>
      </c>
      <c r="N23" s="12">
        <f>+'Serie 39'!N32</f>
        <v>136</v>
      </c>
      <c r="O23" s="12">
        <f>+'Serie 39'!O32</f>
        <v>146</v>
      </c>
      <c r="P23" s="12">
        <f>+'Serie 39'!P32</f>
        <v>216</v>
      </c>
      <c r="Q23" s="12">
        <f>+'Serie 39'!Q32</f>
        <v>201</v>
      </c>
      <c r="R23" s="12">
        <f>+'Serie 39'!R32</f>
        <v>60</v>
      </c>
      <c r="S23" s="39">
        <f>+'Serie 39'!S32</f>
        <v>64</v>
      </c>
    </row>
    <row r="24" spans="1:19" s="7" customFormat="1" ht="12.9" customHeight="1">
      <c r="A24" s="25" t="str">
        <f>+'Serie 39'!A33</f>
        <v>FRANCISCO ROMERO IGLESIAS</v>
      </c>
      <c r="B24" s="23" t="str">
        <f>+'Serie 39'!B33</f>
        <v>RI 16012</v>
      </c>
      <c r="C24" s="23" t="str">
        <f>+'Serie 39'!C33</f>
        <v>ES041007799412</v>
      </c>
      <c r="D24" s="26">
        <f>+'Serie 39'!D33</f>
        <v>42444</v>
      </c>
      <c r="E24" s="33">
        <f>+'Serie 39'!E33</f>
        <v>42</v>
      </c>
      <c r="F24" s="40">
        <f>+'Serie 39'!F33</f>
        <v>497</v>
      </c>
      <c r="G24" s="15">
        <f>+'Serie 39'!G33</f>
        <v>528</v>
      </c>
      <c r="H24" s="14">
        <f>+'Serie 39'!H33</f>
        <v>592</v>
      </c>
      <c r="I24" s="13">
        <f>+'Serie 39'!I33</f>
        <v>634</v>
      </c>
      <c r="J24" s="37">
        <f>+'Serie 39'!J33</f>
        <v>666</v>
      </c>
      <c r="K24" s="41">
        <f>+'Serie 39'!K33</f>
        <v>1.5089285714285714</v>
      </c>
      <c r="L24" s="37">
        <f>+'Serie 39'!L33</f>
        <v>169</v>
      </c>
      <c r="M24" s="38">
        <f>+'Serie 39'!M33</f>
        <v>38</v>
      </c>
      <c r="N24" s="12">
        <f>+'Serie 39'!N33</f>
        <v>136</v>
      </c>
      <c r="O24" s="12">
        <f>+'Serie 39'!O33</f>
        <v>145</v>
      </c>
      <c r="P24" s="12">
        <f>+'Serie 39'!P33</f>
        <v>217</v>
      </c>
      <c r="Q24" s="12">
        <f>+'Serie 39'!Q33</f>
        <v>200</v>
      </c>
      <c r="R24" s="12">
        <f>+'Serie 39'!R33</f>
        <v>61</v>
      </c>
      <c r="S24" s="39">
        <f>+'Serie 39'!S33</f>
        <v>61</v>
      </c>
    </row>
    <row r="25" spans="1:19" s="7" customFormat="1" ht="12.9" customHeight="1">
      <c r="A25" s="25" t="str">
        <f>+'Serie 39'!A34</f>
        <v>JUDIA, C.B.</v>
      </c>
      <c r="B25" s="23" t="str">
        <f>+'Serie 39'!B34</f>
        <v>BFB 16012</v>
      </c>
      <c r="C25" s="23" t="str">
        <f>+'Serie 39'!C34</f>
        <v>ES081007602765</v>
      </c>
      <c r="D25" s="26">
        <f>+'Serie 39'!D34</f>
        <v>42445</v>
      </c>
      <c r="E25" s="33">
        <f>+'Serie 39'!E34</f>
        <v>43</v>
      </c>
      <c r="F25" s="40">
        <f>+'Serie 39'!F34</f>
        <v>516</v>
      </c>
      <c r="G25" s="15">
        <f>+'Serie 39'!G34</f>
        <v>540</v>
      </c>
      <c r="H25" s="14">
        <f>+'Serie 39'!H34</f>
        <v>594</v>
      </c>
      <c r="I25" s="13">
        <f>+'Serie 39'!I34</f>
        <v>622</v>
      </c>
      <c r="J25" s="37">
        <f>+'Serie 39'!J34</f>
        <v>650</v>
      </c>
      <c r="K25" s="41">
        <f>+'Serie 39'!K34</f>
        <v>1.1964285714285714</v>
      </c>
      <c r="L25" s="37">
        <f>+'Serie 39'!L34</f>
        <v>134</v>
      </c>
      <c r="M25" s="38">
        <f>+'Serie 39'!M34</f>
        <v>38</v>
      </c>
      <c r="N25" s="12">
        <f>+'Serie 39'!N34</f>
        <v>135</v>
      </c>
      <c r="O25" s="12">
        <f>+'Serie 39'!O34</f>
        <v>144</v>
      </c>
      <c r="P25" s="12">
        <f>+'Serie 39'!P34</f>
        <v>201</v>
      </c>
      <c r="Q25" s="12">
        <f>+'Serie 39'!Q34</f>
        <v>200</v>
      </c>
      <c r="R25" s="12">
        <f>+'Serie 39'!R34</f>
        <v>60</v>
      </c>
      <c r="S25" s="39">
        <f>+'Serie 39'!S34</f>
        <v>63</v>
      </c>
    </row>
    <row r="26" spans="1:19" s="7" customFormat="1" ht="12.9" customHeight="1">
      <c r="A26" s="25" t="str">
        <f>+'Serie 39'!A35</f>
        <v>FRANCISCO ROMERO IGLESIAS</v>
      </c>
      <c r="B26" s="23" t="str">
        <f>+'Serie 39'!B35</f>
        <v>RI 16015</v>
      </c>
      <c r="C26" s="23" t="str">
        <f>+'Serie 39'!C35</f>
        <v>ES071007799415</v>
      </c>
      <c r="D26" s="26">
        <f>+'Serie 39'!D35</f>
        <v>42449</v>
      </c>
      <c r="E26" s="33">
        <f>+'Serie 39'!E35</f>
        <v>42</v>
      </c>
      <c r="F26" s="40">
        <f>+'Serie 39'!F35</f>
        <v>477</v>
      </c>
      <c r="G26" s="15">
        <f>+'Serie 39'!G35</f>
        <v>495</v>
      </c>
      <c r="H26" s="14">
        <f>+'Serie 39'!H35</f>
        <v>534</v>
      </c>
      <c r="I26" s="13">
        <f>+'Serie 39'!I35</f>
        <v>562</v>
      </c>
      <c r="J26" s="37">
        <f>+'Serie 39'!J35</f>
        <v>580</v>
      </c>
      <c r="K26" s="41">
        <f>+'Serie 39'!K35</f>
        <v>0.9196428571428571</v>
      </c>
      <c r="L26" s="37">
        <f>+'Serie 39'!L35</f>
        <v>103</v>
      </c>
      <c r="M26" s="38">
        <f>+'Serie 39'!M35</f>
        <v>35</v>
      </c>
      <c r="N26" s="12">
        <f>+'Serie 39'!N35</f>
        <v>138</v>
      </c>
      <c r="O26" s="12">
        <f>+'Serie 39'!O35</f>
        <v>144</v>
      </c>
      <c r="P26" s="12">
        <f>+'Serie 39'!P35</f>
        <v>195</v>
      </c>
      <c r="Q26" s="12">
        <f>+'Serie 39'!Q35</f>
        <v>194</v>
      </c>
      <c r="R26" s="12">
        <f>+'Serie 39'!R35</f>
        <v>55</v>
      </c>
      <c r="S26" s="39">
        <f>+'Serie 39'!S35</f>
        <v>58</v>
      </c>
    </row>
    <row r="27" spans="1:19" s="7" customFormat="1" ht="12.9" customHeight="1">
      <c r="A27" s="21" t="str">
        <f>+'Serie 39'!A36</f>
        <v>DANIEL HERAS MONDUATE</v>
      </c>
      <c r="B27" s="23" t="str">
        <f>+'Serie 39'!B36</f>
        <v>DP 16015</v>
      </c>
      <c r="C27" s="23" t="str">
        <f>+'Serie 39'!C36</f>
        <v>ES001007947796</v>
      </c>
      <c r="D27" s="26">
        <f>+'Serie 39'!D36</f>
        <v>42475</v>
      </c>
      <c r="E27" s="33">
        <f>+'Serie 39'!E36</f>
        <v>43</v>
      </c>
      <c r="F27" s="40">
        <f>+'Serie 39'!F36</f>
        <v>467</v>
      </c>
      <c r="G27" s="15">
        <f>+'Serie 39'!G36</f>
        <v>518</v>
      </c>
      <c r="H27" s="14">
        <f>+'Serie 39'!H36</f>
        <v>584</v>
      </c>
      <c r="I27" s="13">
        <f>+'Serie 39'!I36</f>
        <v>632</v>
      </c>
      <c r="J27" s="37">
        <f>+'Serie 39'!J36</f>
        <v>658</v>
      </c>
      <c r="K27" s="41">
        <f>+'Serie 39'!K36</f>
        <v>1.7053571428571428</v>
      </c>
      <c r="L27" s="37">
        <f>+'Serie 39'!L36</f>
        <v>191</v>
      </c>
      <c r="M27" s="38">
        <f>+'Serie 39'!M36</f>
        <v>40</v>
      </c>
      <c r="N27" s="12">
        <f>+'Serie 39'!N36</f>
        <v>136</v>
      </c>
      <c r="O27" s="12">
        <f>+'Serie 39'!O36</f>
        <v>145</v>
      </c>
      <c r="P27" s="12">
        <f>+'Serie 39'!P36</f>
        <v>204</v>
      </c>
      <c r="Q27" s="12">
        <f>+'Serie 39'!Q36</f>
        <v>190</v>
      </c>
      <c r="R27" s="12">
        <f>+'Serie 39'!R36</f>
        <v>60</v>
      </c>
      <c r="S27" s="39">
        <f>+'Serie 39'!S36</f>
        <v>64</v>
      </c>
    </row>
    <row r="28" spans="1:19" s="7" customFormat="1" ht="12.9" customHeight="1">
      <c r="A28" s="69" t="str">
        <f>+'Serie 39'!A37</f>
        <v>FRANCISCA RODRIGUEZ BARBA</v>
      </c>
      <c r="B28" s="23" t="str">
        <f>+'Serie 39'!B37</f>
        <v>FR 16001</v>
      </c>
      <c r="C28" s="23" t="str">
        <f>+'Serie 39'!C37</f>
        <v>ES081008131210</v>
      </c>
      <c r="D28" s="26">
        <f>+'Serie 39'!D37</f>
        <v>42476</v>
      </c>
      <c r="E28" s="33">
        <f>+'Serie 39'!E37</f>
        <v>45</v>
      </c>
      <c r="F28" s="40">
        <f>+'Serie 39'!F37</f>
        <v>413</v>
      </c>
      <c r="G28" s="15">
        <f>+'Serie 39'!G37</f>
        <v>443</v>
      </c>
      <c r="H28" s="14">
        <f>+'Serie 39'!H37</f>
        <v>490</v>
      </c>
      <c r="I28" s="13">
        <f>+'Serie 39'!I37</f>
        <v>532</v>
      </c>
      <c r="J28" s="37">
        <f>+'Serie 39'!J37</f>
        <v>566</v>
      </c>
      <c r="K28" s="41">
        <f>+'Serie 39'!K37</f>
        <v>1.3660714285714286</v>
      </c>
      <c r="L28" s="37">
        <f>+'Serie 39'!L37</f>
        <v>153</v>
      </c>
      <c r="M28" s="38">
        <f>+'Serie 39'!M37</f>
        <v>36</v>
      </c>
      <c r="N28" s="12">
        <f>+'Serie 39'!N37</f>
        <v>131</v>
      </c>
      <c r="O28" s="12">
        <f>+'Serie 39'!O37</f>
        <v>141</v>
      </c>
      <c r="P28" s="12">
        <f>+'Serie 39'!P37</f>
        <v>202</v>
      </c>
      <c r="Q28" s="12">
        <f>+'Serie 39'!Q37</f>
        <v>180</v>
      </c>
      <c r="R28" s="12">
        <f>+'Serie 39'!R37</f>
        <v>58</v>
      </c>
      <c r="S28" s="39">
        <f>+'Serie 39'!S37</f>
        <v>60</v>
      </c>
    </row>
    <row r="29" spans="1:19" s="7" customFormat="1" ht="12.9" customHeight="1">
      <c r="A29" s="46" t="str">
        <f>+'Serie 39'!A38</f>
        <v>DANIEL HERAS MONDUATE</v>
      </c>
      <c r="B29" s="23" t="str">
        <f>+'Serie 39'!B38</f>
        <v>DP 16018</v>
      </c>
      <c r="C29" s="23" t="str">
        <f>+'Serie 39'!C38</f>
        <v>ES031007947799</v>
      </c>
      <c r="D29" s="26">
        <f>+'Serie 39'!D38</f>
        <v>42476</v>
      </c>
      <c r="E29" s="33">
        <f>+'Serie 39'!E38</f>
        <v>46</v>
      </c>
      <c r="F29" s="40">
        <f>+'Serie 39'!F38</f>
        <v>436</v>
      </c>
      <c r="G29" s="15">
        <f>+'Serie 39'!G38</f>
        <v>486</v>
      </c>
      <c r="H29" s="14">
        <f>+'Serie 39'!H38</f>
        <v>542</v>
      </c>
      <c r="I29" s="13">
        <f>+'Serie 39'!I38</f>
        <v>570</v>
      </c>
      <c r="J29" s="37">
        <f>+'Serie 39'!J38</f>
        <v>600</v>
      </c>
      <c r="K29" s="41">
        <f>+'Serie 39'!K38</f>
        <v>1.4642857142857142</v>
      </c>
      <c r="L29" s="37">
        <f>+'Serie 39'!L38</f>
        <v>164</v>
      </c>
      <c r="M29" s="38">
        <f>+'Serie 39'!M38</f>
        <v>38</v>
      </c>
      <c r="N29" s="12">
        <f>+'Serie 39'!N38</f>
        <v>132</v>
      </c>
      <c r="O29" s="12">
        <f>+'Serie 39'!O38</f>
        <v>143</v>
      </c>
      <c r="P29" s="12">
        <f>+'Serie 39'!P38</f>
        <v>197</v>
      </c>
      <c r="Q29" s="12">
        <f>+'Serie 39'!Q38</f>
        <v>189</v>
      </c>
      <c r="R29" s="12">
        <f>+'Serie 39'!R38</f>
        <v>56</v>
      </c>
      <c r="S29" s="39">
        <f>+'Serie 39'!S38</f>
        <v>61</v>
      </c>
    </row>
    <row r="30" spans="1:19" s="7" customFormat="1" ht="12.9" customHeight="1">
      <c r="A30" s="25" t="str">
        <f>+'Serie 39'!A39</f>
        <v>FRANCISCA RODRIGUEZ BARBA</v>
      </c>
      <c r="B30" s="23" t="str">
        <f>+'Serie 39'!B39</f>
        <v>FR 16002</v>
      </c>
      <c r="C30" s="23" t="str">
        <f>+'Serie 39'!C39</f>
        <v>ES091008131211</v>
      </c>
      <c r="D30" s="26">
        <f>+'Serie 39'!D39</f>
        <v>42490</v>
      </c>
      <c r="E30" s="33">
        <f>+'Serie 39'!E39</f>
        <v>42</v>
      </c>
      <c r="F30" s="40">
        <f>+'Serie 39'!F39</f>
        <v>412</v>
      </c>
      <c r="G30" s="15">
        <f>+'Serie 39'!G39</f>
        <v>449</v>
      </c>
      <c r="H30" s="14">
        <f>+'Serie 39'!H39</f>
        <v>500</v>
      </c>
      <c r="I30" s="13">
        <f>+'Serie 39'!I39</f>
        <v>532</v>
      </c>
      <c r="J30" s="37">
        <f>+'Serie 39'!J39</f>
        <v>562</v>
      </c>
      <c r="K30" s="41">
        <f>+'Serie 39'!K39</f>
        <v>1.3392857142857142</v>
      </c>
      <c r="L30" s="37">
        <f>+'Serie 39'!L39</f>
        <v>150</v>
      </c>
      <c r="M30" s="38">
        <f>+'Serie 39'!M39</f>
        <v>39</v>
      </c>
      <c r="N30" s="12">
        <f>+'Serie 39'!N39</f>
        <v>132</v>
      </c>
      <c r="O30" s="12">
        <f>+'Serie 39'!O39</f>
        <v>140</v>
      </c>
      <c r="P30" s="12">
        <f>+'Serie 39'!P39</f>
        <v>195</v>
      </c>
      <c r="Q30" s="12">
        <f>+'Serie 39'!Q39</f>
        <v>195</v>
      </c>
      <c r="R30" s="12">
        <f>+'Serie 39'!R39</f>
        <v>59</v>
      </c>
      <c r="S30" s="39">
        <f>+'Serie 39'!S39</f>
        <v>61</v>
      </c>
    </row>
    <row r="31" spans="1:19" s="7" customFormat="1" ht="12.9" customHeight="1" thickBot="1">
      <c r="A31" s="21" t="str">
        <f>+'Serie 39'!A40</f>
        <v>HNOS MUÑOZ CARRASCO</v>
      </c>
      <c r="B31" s="23" t="str">
        <f>+'Serie 39'!B40</f>
        <v>VH 16007</v>
      </c>
      <c r="C31" s="23" t="str">
        <f>+'Serie 39'!C40</f>
        <v>ES051008013834</v>
      </c>
      <c r="D31" s="26">
        <f>+'Serie 39'!D40</f>
        <v>42491</v>
      </c>
      <c r="E31" s="33">
        <f>+'Serie 39'!E40</f>
        <v>51</v>
      </c>
      <c r="F31" s="40">
        <f>+'Serie 39'!F40</f>
        <v>461</v>
      </c>
      <c r="G31" s="15">
        <f>+'Serie 39'!G40</f>
        <v>506</v>
      </c>
      <c r="H31" s="14">
        <f>+'Serie 39'!H40</f>
        <v>568</v>
      </c>
      <c r="I31" s="13">
        <f>+'Serie 39'!I40</f>
        <v>598</v>
      </c>
      <c r="J31" s="37">
        <f>+'Serie 39'!J40</f>
        <v>598</v>
      </c>
      <c r="K31" s="41">
        <f>+'Serie 39'!K40</f>
        <v>1.2232142857142858</v>
      </c>
      <c r="L31" s="37">
        <f>+'Serie 39'!L40</f>
        <v>137</v>
      </c>
      <c r="M31" s="38">
        <f>+'Serie 39'!M40</f>
        <v>40</v>
      </c>
      <c r="N31" s="12">
        <f>+'Serie 39'!N40</f>
        <v>132</v>
      </c>
      <c r="O31" s="12">
        <f>+'Serie 39'!O40</f>
        <v>145</v>
      </c>
      <c r="P31" s="12">
        <f>+'Serie 39'!P40</f>
        <v>200</v>
      </c>
      <c r="Q31" s="12">
        <f>+'Serie 39'!Q40</f>
        <v>189</v>
      </c>
      <c r="R31" s="12">
        <f>+'Serie 39'!R40</f>
        <v>59</v>
      </c>
      <c r="S31" s="39">
        <f>+'Serie 39'!S40</f>
        <v>59</v>
      </c>
    </row>
    <row r="32" spans="1:19" s="7" customFormat="1" ht="20.100000000000001" customHeight="1" thickBot="1">
      <c r="A32" s="95" t="str">
        <f>+'Serie 39'!A41</f>
        <v>MEDIAS</v>
      </c>
      <c r="B32" s="96"/>
      <c r="C32" s="96"/>
      <c r="D32" s="97"/>
      <c r="E32" s="34">
        <f>+'Serie 39'!E41</f>
        <v>44.055555555555557</v>
      </c>
      <c r="F32" s="42">
        <f>+'Serie 39'!F41</f>
        <v>497.33333333333331</v>
      </c>
      <c r="G32" s="43">
        <f>+'Serie 39'!G41</f>
        <v>530.55555555555554</v>
      </c>
      <c r="H32" s="43">
        <f>+'Serie 39'!H41</f>
        <v>577.44444444444446</v>
      </c>
      <c r="I32" s="43">
        <f>+'Serie 39'!I41</f>
        <v>610.44444444444446</v>
      </c>
      <c r="J32" s="44">
        <f>+'Serie 39'!J41</f>
        <v>638.66666666666663</v>
      </c>
      <c r="K32" s="45">
        <f>+'Serie 39'!K41</f>
        <v>1.2619047619047619</v>
      </c>
      <c r="L32" s="44">
        <f>+'Serie 39'!L41</f>
        <v>141.33333333333334</v>
      </c>
      <c r="M32" s="42">
        <f>+'Serie 39'!M41</f>
        <v>37.944444444444443</v>
      </c>
      <c r="N32" s="43">
        <f>+'Serie 39'!N41</f>
        <v>133.61111111111111</v>
      </c>
      <c r="O32" s="43">
        <f>+'Serie 39'!O41</f>
        <v>143.44444444444446</v>
      </c>
      <c r="P32" s="43">
        <f>+'Serie 39'!P41</f>
        <v>204.27777777777777</v>
      </c>
      <c r="Q32" s="43">
        <f>+'Serie 39'!Q41</f>
        <v>196.05555555555554</v>
      </c>
      <c r="R32" s="43">
        <f>+'Serie 39'!R41</f>
        <v>59.833333333333336</v>
      </c>
      <c r="S32" s="44">
        <f>+'Serie 39'!S41</f>
        <v>62.444444444444443</v>
      </c>
    </row>
    <row r="33" spans="1:19" s="7" customForma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s="7" customForma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s="17" customFormat="1" ht="21" customHeight="1">
      <c r="A35" s="75" t="s">
        <v>32</v>
      </c>
      <c r="B35" s="16"/>
      <c r="C35" s="16"/>
      <c r="D35" s="16"/>
      <c r="E35" s="16"/>
      <c r="F35" s="18"/>
      <c r="G35" s="18"/>
      <c r="H35" s="18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s="11" customFormat="1" ht="21" customHeight="1">
      <c r="A36" s="57" t="s">
        <v>33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1:19" s="17" customFormat="1" ht="21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1:19" s="11" customFormat="1" ht="21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1:19" s="17" customFormat="1" ht="21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1:19" s="11" customFormat="1" ht="21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1:19" s="17" customFormat="1" ht="21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1:19" s="11" customFormat="1" ht="21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s="17" customFormat="1" ht="21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s="11" customFormat="1" ht="21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s="17" customFormat="1" ht="21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  <row r="46" spans="1:19" s="11" customFormat="1" ht="21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</row>
    <row r="47" spans="1:19" s="17" customFormat="1" ht="21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8" spans="1:19" s="11" customFormat="1" ht="21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</row>
    <row r="49" spans="1:19" s="17" customFormat="1" ht="33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</row>
    <row r="50" spans="1:19" s="11" customFormat="1" ht="21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spans="1:19" s="17" customFormat="1" ht="21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</row>
    <row r="52" spans="1:19" s="11" customFormat="1" ht="21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spans="1:19" s="17" customFormat="1" ht="21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</row>
    <row r="54" spans="1:19" s="11" customFormat="1" ht="21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</row>
    <row r="55" spans="1:19" s="17" customFormat="1" ht="21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</row>
    <row r="56" spans="1:19" s="11" customFormat="1" ht="21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</row>
    <row r="57" spans="1:19" s="17" customFormat="1" ht="21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</row>
    <row r="58" spans="1:19" s="11" customFormat="1" ht="21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</row>
    <row r="59" spans="1:19" s="17" customFormat="1" ht="21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 spans="1:19" s="11" customFormat="1" ht="21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1:19" s="17" customFormat="1" ht="21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</row>
    <row r="62" spans="1:19" s="11" customFormat="1" ht="21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1:19" s="17" customFormat="1" ht="21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1:19" ht="27.75" customHeight="1"/>
  </sheetData>
  <mergeCells count="18">
    <mergeCell ref="M12:M13"/>
    <mergeCell ref="N12:N13"/>
    <mergeCell ref="A32:D32"/>
    <mergeCell ref="A7:S7"/>
    <mergeCell ref="A9:S9"/>
    <mergeCell ref="E11:L11"/>
    <mergeCell ref="M11:S11"/>
    <mergeCell ref="A12:A13"/>
    <mergeCell ref="B12:B13"/>
    <mergeCell ref="C12:C13"/>
    <mergeCell ref="O12:O13"/>
    <mergeCell ref="P12:P13"/>
    <mergeCell ref="Q12:Q13"/>
    <mergeCell ref="R12:R13"/>
    <mergeCell ref="S12:S13"/>
    <mergeCell ref="D12:D13"/>
    <mergeCell ref="E12:E13"/>
    <mergeCell ref="L12:L13"/>
  </mergeCells>
  <phoneticPr fontId="0" type="noConversion"/>
  <hyperlinks>
    <hyperlink ref="A9" r:id="rId1" display="../Mis documentos/Desktop/Serie-38-varios/Serie 38-4 peso/serie38.xlsx"/>
  </hyperlinks>
  <pageMargins left="0.71" right="0.71" top="0.75" bottom="0.75" header="0.31" footer="0.31"/>
  <pageSetup paperSize="9" scale="77" orientation="landscape" horizont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Serie 39</vt:lpstr>
      <vt:lpstr>PDF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2017-06-21T10:39:58Z</dcterms:modified>
  <cp:category/>
  <cp:contentStatus/>
</cp:coreProperties>
</file>