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filterPrivacy="1" defaultThemeVersion="124226"/>
  <bookViews>
    <workbookView xWindow="240" yWindow="2628" windowWidth="14808" windowHeight="5496"/>
  </bookViews>
  <sheets>
    <sheet name="Serie 40" sheetId="1" r:id="rId1"/>
    <sheet name="PDF" sheetId="3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L55" i="1" l="1"/>
  <c r="F22" i="1" l="1"/>
  <c r="M16" i="3"/>
  <c r="N16" i="3"/>
  <c r="O16" i="3"/>
  <c r="P16" i="3"/>
  <c r="Q16" i="3"/>
  <c r="R16" i="3"/>
  <c r="S16" i="3"/>
  <c r="M17" i="3"/>
  <c r="N17" i="3"/>
  <c r="O17" i="3"/>
  <c r="P17" i="3"/>
  <c r="Q17" i="3"/>
  <c r="R17" i="3"/>
  <c r="S17" i="3"/>
  <c r="M18" i="3"/>
  <c r="N18" i="3"/>
  <c r="O18" i="3"/>
  <c r="P18" i="3"/>
  <c r="Q18" i="3"/>
  <c r="R18" i="3"/>
  <c r="S18" i="3"/>
  <c r="M19" i="3"/>
  <c r="N19" i="3"/>
  <c r="O19" i="3"/>
  <c r="P19" i="3"/>
  <c r="Q19" i="3"/>
  <c r="R19" i="3"/>
  <c r="S19" i="3"/>
  <c r="M20" i="3"/>
  <c r="N20" i="3"/>
  <c r="O20" i="3"/>
  <c r="P20" i="3"/>
  <c r="Q20" i="3"/>
  <c r="R20" i="3"/>
  <c r="S20" i="3"/>
  <c r="M21" i="3"/>
  <c r="N21" i="3"/>
  <c r="O21" i="3"/>
  <c r="P21" i="3"/>
  <c r="Q21" i="3"/>
  <c r="R21" i="3"/>
  <c r="S21" i="3"/>
  <c r="M22" i="3"/>
  <c r="N22" i="3"/>
  <c r="O22" i="3"/>
  <c r="P22" i="3"/>
  <c r="Q22" i="3"/>
  <c r="R22" i="3"/>
  <c r="S22" i="3"/>
  <c r="M23" i="3"/>
  <c r="N23" i="3"/>
  <c r="O23" i="3"/>
  <c r="P23" i="3"/>
  <c r="Q23" i="3"/>
  <c r="R23" i="3"/>
  <c r="S23" i="3"/>
  <c r="M24" i="3"/>
  <c r="N24" i="3"/>
  <c r="O24" i="3"/>
  <c r="P24" i="3"/>
  <c r="Q24" i="3"/>
  <c r="R24" i="3"/>
  <c r="S24" i="3"/>
  <c r="M25" i="3"/>
  <c r="N25" i="3"/>
  <c r="O25" i="3"/>
  <c r="P25" i="3"/>
  <c r="Q25" i="3"/>
  <c r="R25" i="3"/>
  <c r="S25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6" i="3"/>
  <c r="N36" i="3"/>
  <c r="O36" i="3"/>
  <c r="P36" i="3"/>
  <c r="Q36" i="3"/>
  <c r="R36" i="3"/>
  <c r="S36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M40" i="3"/>
  <c r="N40" i="3"/>
  <c r="O40" i="3"/>
  <c r="P40" i="3"/>
  <c r="Q40" i="3"/>
  <c r="R40" i="3"/>
  <c r="S40" i="3"/>
  <c r="M41" i="3"/>
  <c r="N41" i="3"/>
  <c r="O41" i="3"/>
  <c r="P41" i="3"/>
  <c r="Q41" i="3"/>
  <c r="R41" i="3"/>
  <c r="S41" i="3"/>
  <c r="M42" i="3"/>
  <c r="N42" i="3"/>
  <c r="O42" i="3"/>
  <c r="P42" i="3"/>
  <c r="Q42" i="3"/>
  <c r="R42" i="3"/>
  <c r="S42" i="3"/>
  <c r="M43" i="3"/>
  <c r="N43" i="3"/>
  <c r="O43" i="3"/>
  <c r="P43" i="3"/>
  <c r="Q43" i="3"/>
  <c r="R43" i="3"/>
  <c r="S43" i="3"/>
  <c r="M44" i="3"/>
  <c r="N44" i="3"/>
  <c r="O44" i="3"/>
  <c r="P44" i="3"/>
  <c r="Q44" i="3"/>
  <c r="R44" i="3"/>
  <c r="S44" i="3"/>
  <c r="M45" i="3"/>
  <c r="N45" i="3"/>
  <c r="O45" i="3"/>
  <c r="P45" i="3"/>
  <c r="Q45" i="3"/>
  <c r="R45" i="3"/>
  <c r="S4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H32" i="3"/>
  <c r="I32" i="3"/>
  <c r="J32" i="3"/>
  <c r="H33" i="3"/>
  <c r="I33" i="3"/>
  <c r="J33" i="3"/>
  <c r="H34" i="3"/>
  <c r="I34" i="3"/>
  <c r="J34" i="3"/>
  <c r="H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J31" i="3"/>
  <c r="J35" i="3"/>
  <c r="I31" i="3"/>
  <c r="I3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F33" i="3"/>
  <c r="F34" i="3"/>
  <c r="F36" i="3"/>
  <c r="F37" i="3"/>
  <c r="F38" i="3"/>
  <c r="F39" i="3"/>
  <c r="F40" i="3"/>
  <c r="F41" i="3"/>
  <c r="F42" i="3"/>
  <c r="F43" i="3"/>
  <c r="F44" i="3"/>
  <c r="F45" i="3"/>
  <c r="F31" i="3"/>
  <c r="F3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6" i="3"/>
  <c r="D37" i="3"/>
  <c r="D38" i="3"/>
  <c r="D39" i="3"/>
  <c r="D40" i="3"/>
  <c r="D41" i="3"/>
  <c r="D42" i="3"/>
  <c r="D43" i="3"/>
  <c r="D44" i="3"/>
  <c r="D45" i="3"/>
  <c r="D31" i="3"/>
  <c r="D3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2" i="3"/>
  <c r="C33" i="3"/>
  <c r="C34" i="3"/>
  <c r="C36" i="3"/>
  <c r="C37" i="3"/>
  <c r="C38" i="3"/>
  <c r="C39" i="3"/>
  <c r="C40" i="3"/>
  <c r="C41" i="3"/>
  <c r="C42" i="3"/>
  <c r="C43" i="3"/>
  <c r="C44" i="3"/>
  <c r="C45" i="3"/>
  <c r="C31" i="3"/>
  <c r="C3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2" i="3"/>
  <c r="B33" i="3"/>
  <c r="B34" i="3"/>
  <c r="B36" i="3"/>
  <c r="B37" i="3"/>
  <c r="B38" i="3"/>
  <c r="B39" i="3"/>
  <c r="B40" i="3"/>
  <c r="B41" i="3"/>
  <c r="B42" i="3"/>
  <c r="B43" i="3"/>
  <c r="B44" i="3"/>
  <c r="B45" i="3"/>
  <c r="B31" i="3"/>
  <c r="B3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31" i="3"/>
  <c r="H22" i="1" l="1"/>
  <c r="I22" i="1"/>
  <c r="J22" i="1"/>
  <c r="G22" i="1"/>
  <c r="K15" i="3" l="1"/>
  <c r="L14" i="3"/>
  <c r="K14" i="3"/>
  <c r="B12" i="3"/>
  <c r="C12" i="3"/>
  <c r="D12" i="3"/>
  <c r="B13" i="3"/>
  <c r="C13" i="3"/>
  <c r="D13" i="3"/>
  <c r="A12" i="3"/>
  <c r="E13" i="3"/>
  <c r="F13" i="3"/>
  <c r="G13" i="3"/>
  <c r="H13" i="3"/>
  <c r="I13" i="3"/>
  <c r="J13" i="3"/>
  <c r="A13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A14" i="3"/>
  <c r="B14" i="3"/>
  <c r="C14" i="3"/>
  <c r="D14" i="3"/>
  <c r="E14" i="3"/>
  <c r="F14" i="3"/>
  <c r="G14" i="3"/>
  <c r="H14" i="3"/>
  <c r="I14" i="3"/>
  <c r="J14" i="3"/>
  <c r="M14" i="3"/>
  <c r="N14" i="3"/>
  <c r="O14" i="3"/>
  <c r="P14" i="3"/>
  <c r="Q14" i="3"/>
  <c r="R14" i="3"/>
  <c r="S14" i="3"/>
  <c r="A15" i="3"/>
  <c r="B15" i="3"/>
  <c r="C15" i="3"/>
  <c r="D15" i="3"/>
  <c r="E15" i="3"/>
  <c r="F15" i="3"/>
  <c r="G15" i="3"/>
  <c r="H15" i="3"/>
  <c r="I15" i="3"/>
  <c r="J15" i="3"/>
  <c r="L15" i="3"/>
  <c r="M15" i="3"/>
  <c r="N15" i="3"/>
  <c r="O15" i="3"/>
  <c r="P15" i="3"/>
  <c r="Q15" i="3"/>
  <c r="R15" i="3"/>
  <c r="S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44" i="3"/>
  <c r="E45" i="3"/>
  <c r="A46" i="3"/>
  <c r="E46" i="3"/>
  <c r="F55" i="1"/>
  <c r="F46" i="3" s="1"/>
  <c r="G55" i="1"/>
  <c r="G46" i="3" s="1"/>
  <c r="H55" i="1"/>
  <c r="H46" i="3" s="1"/>
  <c r="I55" i="1"/>
  <c r="I46" i="3" s="1"/>
  <c r="J55" i="1"/>
  <c r="J46" i="3" s="1"/>
  <c r="M55" i="1"/>
  <c r="M46" i="3" s="1"/>
  <c r="N55" i="1"/>
  <c r="N46" i="3" s="1"/>
  <c r="O55" i="1"/>
  <c r="O46" i="3" s="1"/>
  <c r="P55" i="1"/>
  <c r="P46" i="3" s="1"/>
  <c r="Q55" i="1"/>
  <c r="Q46" i="3" s="1"/>
  <c r="R55" i="1"/>
  <c r="R46" i="3" s="1"/>
  <c r="S55" i="1"/>
  <c r="S46" i="3" s="1"/>
  <c r="K55" i="1"/>
  <c r="K46" i="3" s="1"/>
  <c r="L46" i="3"/>
</calcChain>
</file>

<file path=xl/sharedStrings.xml><?xml version="1.0" encoding="utf-8"?>
<sst xmlns="http://schemas.openxmlformats.org/spreadsheetml/2006/main" count="148" uniqueCount="124">
  <si>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</si>
  <si>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</si>
  <si>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</si>
  <si>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</si>
  <si>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</si>
  <si>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</si>
  <si>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</si>
  <si>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</si>
  <si>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</si>
  <si>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</si>
  <si>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</si>
  <si>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</si>
  <si>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</si>
  <si>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</si>
  <si>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</si>
  <si>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</si>
  <si>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</si>
  <si>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</si>
  <si>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</si>
  <si>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</si>
  <si>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</si>
  <si>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</si>
  <si>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</si>
  <si>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</si>
  <si>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</si>
  <si>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</si>
  <si>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</si>
  <si>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</si>
  <si>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</si>
  <si>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</si>
  <si>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</si>
  <si>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40  </t>
  </si>
  <si>
    <t xml:space="preserve">SERIE Nº 40 </t>
  </si>
  <si>
    <t>NOTA: se han retirado estos 4 animales</t>
  </si>
  <si>
    <t>MONTECILLO AX 16042</t>
  </si>
  <si>
    <t>MANOLETE XD 16034</t>
  </si>
  <si>
    <t>MAMBO PT 16067</t>
  </si>
  <si>
    <t>MERINO BRN 16015</t>
  </si>
  <si>
    <t>EXPLOTACIONES EL CUBILLO, S.L.</t>
  </si>
  <si>
    <t>BAX 16080</t>
  </si>
  <si>
    <t>ES071008270295</t>
  </si>
  <si>
    <t>GOLONESTRE GANADERIA, S.L.</t>
  </si>
  <si>
    <t>BED 16030</t>
  </si>
  <si>
    <t>ES071008401585</t>
  </si>
  <si>
    <t>JUAN LUIS MUÑOZ CARRASCO</t>
  </si>
  <si>
    <t>VH 16010</t>
  </si>
  <si>
    <t>ES081008013837</t>
  </si>
  <si>
    <t>JAVIER GUTIERREZ ARIAS</t>
  </si>
  <si>
    <t>JGA 16007</t>
  </si>
  <si>
    <t>ES081008355389</t>
  </si>
  <si>
    <t>BED 16039</t>
  </si>
  <si>
    <t>ES011008401578</t>
  </si>
  <si>
    <t>ANA Mª ALTAGRACIA GOMEZ MARCOS</t>
  </si>
  <si>
    <t>BCC 16011</t>
  </si>
  <si>
    <t>ES091008242462</t>
  </si>
  <si>
    <t>ALPOTREQUE, S.L.</t>
  </si>
  <si>
    <t>AX 16030</t>
  </si>
  <si>
    <t>ES031008242228</t>
  </si>
  <si>
    <t xml:space="preserve">AGROPECUARIA VALDESEQUERA </t>
  </si>
  <si>
    <t>F 16009</t>
  </si>
  <si>
    <t>ES031008086555</t>
  </si>
  <si>
    <t>RAMON PEREZ-CARRION</t>
  </si>
  <si>
    <t>PT 16055</t>
  </si>
  <si>
    <t>ES041008347536</t>
  </si>
  <si>
    <t>JGA 16004</t>
  </si>
  <si>
    <t>ES041008355396</t>
  </si>
  <si>
    <t>VH 16014</t>
  </si>
  <si>
    <t>ES011008013841</t>
  </si>
  <si>
    <t>FRANCISCA RODRIGUEZ BARBA</t>
  </si>
  <si>
    <t>FR 16004</t>
  </si>
  <si>
    <t>ES031008131215</t>
  </si>
  <si>
    <t>F 16017</t>
  </si>
  <si>
    <t>ES001008086563</t>
  </si>
  <si>
    <t>BARINITAS, S.L.</t>
  </si>
  <si>
    <t>BRN 16026</t>
  </si>
  <si>
    <t>ES001007640870</t>
  </si>
  <si>
    <t>-</t>
  </si>
  <si>
    <t>ANTONIO TORIBIO MARTIN</t>
  </si>
  <si>
    <t>TA 16008</t>
  </si>
  <si>
    <t>ES081008312066</t>
  </si>
  <si>
    <t>JURADO PÉREZ, S.C.</t>
  </si>
  <si>
    <t>BJ 16029</t>
  </si>
  <si>
    <t>ES071008268115</t>
  </si>
  <si>
    <t xml:space="preserve">AGROPECUARIA VALDESEQUERA . S.L. </t>
  </si>
  <si>
    <t>F 16021</t>
  </si>
  <si>
    <t>ES041008086567</t>
  </si>
  <si>
    <t>JULIO SANCHEZ-PAJARES CASADO</t>
  </si>
  <si>
    <t>JU 16012</t>
  </si>
  <si>
    <t>ES031007798383</t>
  </si>
  <si>
    <t>ANTONIO J. PEREZ ANDRADA</t>
  </si>
  <si>
    <t>XD 16032</t>
  </si>
  <si>
    <t>ES061007363527</t>
  </si>
  <si>
    <t>BAX 16103</t>
  </si>
  <si>
    <t>ES061008270329</t>
  </si>
  <si>
    <t>FR 16009</t>
  </si>
  <si>
    <t>ES061008131218</t>
  </si>
  <si>
    <t>JU 16022</t>
  </si>
  <si>
    <t>ES021007798393</t>
  </si>
  <si>
    <t>XD 16022</t>
  </si>
  <si>
    <t>ES041008347445</t>
  </si>
  <si>
    <t>DANIEL HERAS MONDUATE</t>
  </si>
  <si>
    <t>DP 16205</t>
  </si>
  <si>
    <t>ES001520456487</t>
  </si>
  <si>
    <t>BJ 16049</t>
  </si>
  <si>
    <t>ES011008268131</t>
  </si>
  <si>
    <t>GANADERIA  LA HACIENDA DEL DUQUE</t>
  </si>
  <si>
    <t>HD 16059</t>
  </si>
  <si>
    <t>ES021008357969</t>
  </si>
  <si>
    <t>BJ 16058</t>
  </si>
  <si>
    <t>ES051008268135</t>
  </si>
  <si>
    <t>FRANCISCO ROMERO IGLESIAS</t>
  </si>
  <si>
    <t>RI 16036</t>
  </si>
  <si>
    <t>ES061007799436</t>
  </si>
  <si>
    <t>MÁRMARA AGROPECUARIA E INMUEBLES</t>
  </si>
  <si>
    <t>TW 16047</t>
  </si>
  <si>
    <t>ES061008454174</t>
  </si>
  <si>
    <t>FERNANDO GOMEZ MARCOS</t>
  </si>
  <si>
    <t>GF 16015</t>
  </si>
  <si>
    <t>ES001008397292</t>
  </si>
  <si>
    <t>TW 16044</t>
  </si>
  <si>
    <t>ES031008454171</t>
  </si>
  <si>
    <t>DP 16225</t>
  </si>
  <si>
    <t>ES061008213926</t>
  </si>
  <si>
    <t>MEDIDAS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</si>
</sst>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8"/>
      <color indexed="16"/>
      <name val="Verdana"/>
      <family val="2"/>
    </font>
    <font>
      <sz val="8"/>
      <color indexed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6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 wrapText="1"/>
    </xf>
    <xf numFmtId="14" fontId="17" fillId="2" borderId="5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5" borderId="29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1" fontId="23" fillId="0" borderId="29" xfId="2" applyNumberFormat="1" applyFont="1" applyBorder="1" applyAlignment="1">
      <alignment horizontal="center" vertical="center" wrapText="1"/>
    </xf>
    <xf numFmtId="1" fontId="25" fillId="5" borderId="29" xfId="2" applyNumberFormat="1" applyFont="1" applyFill="1" applyBorder="1" applyAlignment="1">
      <alignment horizontal="center" vertical="center" wrapText="1"/>
    </xf>
    <xf numFmtId="2" fontId="23" fillId="0" borderId="29" xfId="2" applyNumberFormat="1" applyFont="1" applyBorder="1" applyAlignment="1">
      <alignment horizontal="center" vertical="center" wrapText="1"/>
    </xf>
    <xf numFmtId="2" fontId="25" fillId="5" borderId="29" xfId="2" applyNumberFormat="1" applyFont="1" applyFill="1" applyBorder="1" applyAlignment="1">
      <alignment horizontal="center" vertical="center" wrapText="1"/>
    </xf>
    <xf numFmtId="14" fontId="23" fillId="0" borderId="29" xfId="2" applyNumberFormat="1" applyFont="1" applyBorder="1" applyAlignment="1">
      <alignment horizontal="center" vertical="center" wrapText="1"/>
    </xf>
    <xf numFmtId="14" fontId="25" fillId="5" borderId="29" xfId="2" applyNumberFormat="1" applyFont="1" applyFill="1" applyBorder="1" applyAlignment="1">
      <alignment horizontal="center" vertical="center" wrapText="1"/>
    </xf>
    <xf numFmtId="0" fontId="16" fillId="0" borderId="0" xfId="0" applyFont="1"/>
    <xf numFmtId="0" fontId="8" fillId="0" borderId="0" xfId="0" applyFont="1" applyAlignment="1"/>
    <xf numFmtId="0" fontId="31" fillId="7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95250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9525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207645</xdr:colOff>
      <xdr:row>0</xdr:row>
      <xdr:rowOff>108585</xdr:rowOff>
    </xdr:from>
    <xdr:to>
      <xdr:col>9</xdr:col>
      <xdr:colOff>120015</xdr:colOff>
      <xdr:row>6</xdr:row>
      <xdr:rowOff>127635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89220" y="108585"/>
          <a:ext cx="177927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Jurado/Dropbox/limusin/Series%20y%20datos/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547">
          <cell r="B547" t="str">
            <v>JULIO SANCHEZ-PAJARES CASADO</v>
          </cell>
        </row>
      </sheetData>
      <sheetData sheetId="1">
        <row r="22">
          <cell r="F22">
            <v>42957</v>
          </cell>
          <cell r="G22">
            <v>42985</v>
          </cell>
          <cell r="H22">
            <v>43013</v>
          </cell>
          <cell r="I22">
            <v>43041</v>
          </cell>
          <cell r="J22">
            <v>43069</v>
          </cell>
        </row>
      </sheetData>
      <sheetData sheetId="2">
        <row r="24">
          <cell r="A24" t="str">
            <v>JULIO SANCHEZ-PAJARES CASADO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40/serie40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40/serie40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66"/>
  <sheetViews>
    <sheetView tabSelected="1" topLeftCell="A51" workbookViewId="0">
      <selection activeCell="A21" sqref="A21"/>
    </sheetView>
  </sheetViews>
  <sheetFormatPr baseColWidth="10" defaultColWidth="9.109375" defaultRowHeight="12.6"/>
  <cols>
    <col min="1" max="1" width="18.88671875" style="1" customWidth="1"/>
    <col min="2" max="2" width="13.33203125" style="1" customWidth="1"/>
    <col min="3" max="3" width="18.109375" style="1" customWidth="1"/>
    <col min="4" max="4" width="11.33203125" style="1" customWidth="1"/>
    <col min="5" max="5" width="8" style="1" customWidth="1"/>
    <col min="6" max="6" width="12.44140625" style="1" customWidth="1"/>
    <col min="7" max="10" width="12.5546875" style="1" bestFit="1" customWidth="1"/>
    <col min="11" max="11" width="13" style="1" bestFit="1" customWidth="1"/>
    <col min="12" max="12" width="8.109375" style="1" customWidth="1"/>
    <col min="13" max="13" width="9" style="1" customWidth="1"/>
    <col min="14" max="14" width="8" style="1" customWidth="1"/>
    <col min="15" max="15" width="6.88671875" style="1" customWidth="1"/>
    <col min="16" max="16" width="9" style="1" customWidth="1"/>
    <col min="17" max="17" width="8.88671875" style="1" customWidth="1"/>
    <col min="18" max="18" width="8.33203125" style="1" customWidth="1"/>
    <col min="19" max="19" width="7.5546875" style="1" customWidth="1"/>
    <col min="20" max="16384" width="9.109375" style="1"/>
  </cols>
  <sheetData>
    <row r="13" spans="1:19" s="2" customFormat="1" ht="15" customHeight="1">
      <c r="A13" s="71" t="s">
        <v>0</v>
      </c>
      <c r="B13" s="71"/>
      <c r="C13" s="71" t="s">
        <v>1</v>
      </c>
      <c r="D13" s="71"/>
      <c r="E13" s="71" t="s">
        <v>2</v>
      </c>
      <c r="F13" s="71"/>
      <c r="G13" s="71"/>
      <c r="H13" s="71"/>
      <c r="I13" s="71" t="s">
        <v>3</v>
      </c>
      <c r="J13" s="71"/>
      <c r="K13" s="71"/>
      <c r="L13" s="71"/>
      <c r="M13" s="71"/>
      <c r="N13" s="71" t="s">
        <v>4</v>
      </c>
      <c r="O13" s="71"/>
      <c r="P13" s="71"/>
      <c r="Q13" s="85" t="s">
        <v>5</v>
      </c>
      <c r="R13" s="85"/>
      <c r="S13" s="85"/>
    </row>
    <row r="14" spans="1:19" s="2" customForma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85"/>
      <c r="R14" s="85"/>
      <c r="S14" s="85"/>
    </row>
    <row r="16" spans="1:19" ht="17.399999999999999">
      <c r="A16" s="86" t="s">
        <v>31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spans="1:19" ht="17.399999999999999">
      <c r="A17" s="50"/>
      <c r="B17" s="50"/>
      <c r="C17" s="50"/>
      <c r="D17" s="50"/>
      <c r="E17" s="50"/>
      <c r="F17" s="50"/>
      <c r="G17" s="3"/>
      <c r="H17" s="4"/>
      <c r="L17" s="50"/>
      <c r="M17" s="50"/>
      <c r="N17" s="50"/>
      <c r="O17" s="50"/>
      <c r="P17" s="50"/>
      <c r="Q17" s="50"/>
      <c r="R17" s="50"/>
      <c r="S17" s="50"/>
    </row>
    <row r="18" spans="1:19" ht="17.399999999999999">
      <c r="E18" s="87" t="s">
        <v>6</v>
      </c>
      <c r="F18" s="87"/>
      <c r="G18" s="87"/>
      <c r="H18" s="50"/>
      <c r="I18" s="87" t="s">
        <v>7</v>
      </c>
      <c r="J18" s="87"/>
      <c r="K18" s="87"/>
      <c r="L18" s="50"/>
      <c r="M18" s="50"/>
      <c r="N18" s="50"/>
      <c r="O18" s="50"/>
      <c r="P18" s="50"/>
      <c r="Q18" s="50"/>
      <c r="R18" s="50"/>
      <c r="S18" s="50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81" t="s">
        <v>8</v>
      </c>
      <c r="F20" s="82"/>
      <c r="G20" s="82"/>
      <c r="H20" s="82"/>
      <c r="I20" s="82"/>
      <c r="J20" s="82"/>
      <c r="K20" s="83"/>
      <c r="L20" s="84"/>
      <c r="M20" s="81" t="s">
        <v>123</v>
      </c>
      <c r="N20" s="83"/>
      <c r="O20" s="83"/>
      <c r="P20" s="83"/>
      <c r="Q20" s="83"/>
      <c r="R20" s="83"/>
      <c r="S20" s="84"/>
    </row>
    <row r="21" spans="1:19" s="7" customFormat="1" ht="15" customHeight="1">
      <c r="A21" s="44" t="s">
        <v>9</v>
      </c>
      <c r="B21" s="52" t="s">
        <v>10</v>
      </c>
      <c r="C21" s="44" t="s">
        <v>11</v>
      </c>
      <c r="D21" s="52" t="s">
        <v>12</v>
      </c>
      <c r="E21" s="88" t="s">
        <v>13</v>
      </c>
      <c r="F21" s="54" t="s">
        <v>14</v>
      </c>
      <c r="G21" s="49" t="s">
        <v>15</v>
      </c>
      <c r="H21" s="54" t="s">
        <v>16</v>
      </c>
      <c r="I21" s="49" t="s">
        <v>17</v>
      </c>
      <c r="J21" s="54" t="s">
        <v>18</v>
      </c>
      <c r="K21" s="49" t="s">
        <v>19</v>
      </c>
      <c r="L21" s="79" t="s">
        <v>20</v>
      </c>
      <c r="M21" s="72" t="s">
        <v>21</v>
      </c>
      <c r="N21" s="77" t="s">
        <v>22</v>
      </c>
      <c r="O21" s="72" t="s">
        <v>23</v>
      </c>
      <c r="P21" s="77" t="s">
        <v>24</v>
      </c>
      <c r="Q21" s="72" t="s">
        <v>25</v>
      </c>
      <c r="R21" s="77" t="s">
        <v>26</v>
      </c>
      <c r="S21" s="72" t="s">
        <v>27</v>
      </c>
    </row>
    <row r="22" spans="1:19" s="7" customFormat="1" ht="11.25" customHeight="1">
      <c r="A22" s="45"/>
      <c r="B22" s="53"/>
      <c r="C22" s="45"/>
      <c r="D22" s="53"/>
      <c r="E22" s="88"/>
      <c r="F22" s="55">
        <f>+'[1]Serie 38'!F22</f>
        <v>42957</v>
      </c>
      <c r="G22" s="46">
        <f>+'[1]Serie 38'!G22</f>
        <v>42985</v>
      </c>
      <c r="H22" s="55">
        <f>+'[1]Serie 38'!H22</f>
        <v>43013</v>
      </c>
      <c r="I22" s="46">
        <f>+'[1]Serie 38'!I22</f>
        <v>43041</v>
      </c>
      <c r="J22" s="55">
        <f>+'[1]Serie 38'!J22</f>
        <v>43069</v>
      </c>
      <c r="K22" s="46"/>
      <c r="L22" s="80"/>
      <c r="M22" s="73"/>
      <c r="N22" s="78"/>
      <c r="O22" s="89"/>
      <c r="P22" s="78"/>
      <c r="Q22" s="89"/>
      <c r="R22" s="78"/>
      <c r="S22" s="89"/>
    </row>
    <row r="23" spans="1:19" s="60" customFormat="1" ht="30" customHeight="1">
      <c r="A23" s="47" t="s">
        <v>38</v>
      </c>
      <c r="B23" s="59" t="s">
        <v>39</v>
      </c>
      <c r="C23" s="59" t="s">
        <v>40</v>
      </c>
      <c r="D23" s="67">
        <v>42598</v>
      </c>
      <c r="E23" s="59">
        <v>41</v>
      </c>
      <c r="F23" s="59">
        <v>506</v>
      </c>
      <c r="G23" s="59">
        <v>552</v>
      </c>
      <c r="H23" s="59">
        <v>600</v>
      </c>
      <c r="I23" s="59">
        <v>626</v>
      </c>
      <c r="J23" s="59">
        <v>656</v>
      </c>
      <c r="K23" s="65">
        <v>1.3392857142857142</v>
      </c>
      <c r="L23" s="63">
        <v>150</v>
      </c>
      <c r="M23" s="59">
        <v>36</v>
      </c>
      <c r="N23" s="59">
        <v>135</v>
      </c>
      <c r="O23" s="59">
        <v>145</v>
      </c>
      <c r="P23" s="59">
        <v>204</v>
      </c>
      <c r="Q23" s="59">
        <v>199</v>
      </c>
      <c r="R23" s="59">
        <v>65</v>
      </c>
      <c r="S23" s="59">
        <v>64</v>
      </c>
    </row>
    <row r="24" spans="1:19" s="62" customFormat="1" ht="30" customHeight="1">
      <c r="A24" s="48" t="s">
        <v>41</v>
      </c>
      <c r="B24" s="61" t="s">
        <v>42</v>
      </c>
      <c r="C24" s="61" t="s">
        <v>43</v>
      </c>
      <c r="D24" s="68">
        <v>42609</v>
      </c>
      <c r="E24" s="61">
        <v>37</v>
      </c>
      <c r="F24" s="61">
        <v>454</v>
      </c>
      <c r="G24" s="61">
        <v>493</v>
      </c>
      <c r="H24" s="61">
        <v>532</v>
      </c>
      <c r="I24" s="61">
        <v>576</v>
      </c>
      <c r="J24" s="61">
        <v>616</v>
      </c>
      <c r="K24" s="66">
        <v>1.4464285714285714</v>
      </c>
      <c r="L24" s="64">
        <v>162</v>
      </c>
      <c r="M24" s="61">
        <v>33</v>
      </c>
      <c r="N24" s="61">
        <v>133</v>
      </c>
      <c r="O24" s="61">
        <v>134</v>
      </c>
      <c r="P24" s="61">
        <v>200</v>
      </c>
      <c r="Q24" s="61">
        <v>198</v>
      </c>
      <c r="R24" s="61">
        <v>59</v>
      </c>
      <c r="S24" s="61">
        <v>61</v>
      </c>
    </row>
    <row r="25" spans="1:19" s="8" customFormat="1" ht="30" customHeight="1">
      <c r="A25" s="47" t="s">
        <v>44</v>
      </c>
      <c r="B25" s="59" t="s">
        <v>45</v>
      </c>
      <c r="C25" s="59" t="s">
        <v>46</v>
      </c>
      <c r="D25" s="67">
        <v>42615</v>
      </c>
      <c r="E25" s="59">
        <v>45</v>
      </c>
      <c r="F25" s="59">
        <v>546</v>
      </c>
      <c r="G25" s="59">
        <v>610</v>
      </c>
      <c r="H25" s="59">
        <v>658</v>
      </c>
      <c r="I25" s="59">
        <v>728</v>
      </c>
      <c r="J25" s="59">
        <v>762</v>
      </c>
      <c r="K25" s="65">
        <v>1.9285714285714286</v>
      </c>
      <c r="L25" s="63">
        <v>216</v>
      </c>
      <c r="M25" s="59">
        <v>35</v>
      </c>
      <c r="N25" s="59">
        <v>136</v>
      </c>
      <c r="O25" s="59">
        <v>145</v>
      </c>
      <c r="P25" s="59">
        <v>218</v>
      </c>
      <c r="Q25" s="59">
        <v>201</v>
      </c>
      <c r="R25" s="59">
        <v>67</v>
      </c>
      <c r="S25" s="59">
        <v>70</v>
      </c>
    </row>
    <row r="26" spans="1:19" s="9" customFormat="1" ht="30" customHeight="1">
      <c r="A26" s="48" t="s">
        <v>47</v>
      </c>
      <c r="B26" s="61" t="s">
        <v>48</v>
      </c>
      <c r="C26" s="61" t="s">
        <v>49</v>
      </c>
      <c r="D26" s="68">
        <v>42618</v>
      </c>
      <c r="E26" s="61">
        <v>42</v>
      </c>
      <c r="F26" s="61">
        <v>432</v>
      </c>
      <c r="G26" s="61">
        <v>492</v>
      </c>
      <c r="H26" s="61">
        <v>544</v>
      </c>
      <c r="I26" s="61">
        <v>592</v>
      </c>
      <c r="J26" s="61">
        <v>626</v>
      </c>
      <c r="K26" s="66">
        <v>1.7321428571428572</v>
      </c>
      <c r="L26" s="64">
        <v>194</v>
      </c>
      <c r="M26" s="61">
        <v>38</v>
      </c>
      <c r="N26" s="61">
        <v>133</v>
      </c>
      <c r="O26" s="61">
        <v>136</v>
      </c>
      <c r="P26" s="61">
        <v>209</v>
      </c>
      <c r="Q26" s="61">
        <v>199</v>
      </c>
      <c r="R26" s="61">
        <v>60</v>
      </c>
      <c r="S26" s="61">
        <v>63</v>
      </c>
    </row>
    <row r="27" spans="1:19" s="8" customFormat="1" ht="30" customHeight="1">
      <c r="A27" s="47" t="s">
        <v>41</v>
      </c>
      <c r="B27" s="59" t="s">
        <v>50</v>
      </c>
      <c r="C27" s="59" t="s">
        <v>51</v>
      </c>
      <c r="D27" s="67">
        <v>42620</v>
      </c>
      <c r="E27" s="59">
        <v>37</v>
      </c>
      <c r="F27" s="59">
        <v>412</v>
      </c>
      <c r="G27" s="59">
        <v>475</v>
      </c>
      <c r="H27" s="59">
        <v>516</v>
      </c>
      <c r="I27" s="59">
        <v>554</v>
      </c>
      <c r="J27" s="59">
        <v>584</v>
      </c>
      <c r="K27" s="65">
        <v>1.5357142857142858</v>
      </c>
      <c r="L27" s="63">
        <v>172</v>
      </c>
      <c r="M27" s="59">
        <v>34</v>
      </c>
      <c r="N27" s="59">
        <v>135</v>
      </c>
      <c r="O27" s="59">
        <v>142</v>
      </c>
      <c r="P27" s="59">
        <v>203</v>
      </c>
      <c r="Q27" s="59">
        <v>180</v>
      </c>
      <c r="R27" s="59">
        <v>59</v>
      </c>
      <c r="S27" s="59">
        <v>55</v>
      </c>
    </row>
    <row r="28" spans="1:19" s="9" customFormat="1" ht="30" customHeight="1">
      <c r="A28" s="48" t="s">
        <v>52</v>
      </c>
      <c r="B28" s="61" t="s">
        <v>53</v>
      </c>
      <c r="C28" s="61" t="s">
        <v>54</v>
      </c>
      <c r="D28" s="68">
        <v>42623</v>
      </c>
      <c r="E28" s="61">
        <v>49</v>
      </c>
      <c r="F28" s="61">
        <v>403</v>
      </c>
      <c r="G28" s="61">
        <v>436</v>
      </c>
      <c r="H28" s="61">
        <v>492</v>
      </c>
      <c r="I28" s="61">
        <v>546</v>
      </c>
      <c r="J28" s="61">
        <v>578</v>
      </c>
      <c r="K28" s="66">
        <v>1.5625</v>
      </c>
      <c r="L28" s="64">
        <v>175</v>
      </c>
      <c r="M28" s="61">
        <v>37</v>
      </c>
      <c r="N28" s="61">
        <v>130</v>
      </c>
      <c r="O28" s="61">
        <v>141</v>
      </c>
      <c r="P28" s="61">
        <v>206</v>
      </c>
      <c r="Q28" s="61">
        <v>180</v>
      </c>
      <c r="R28" s="61">
        <v>59</v>
      </c>
      <c r="S28" s="61">
        <v>59</v>
      </c>
    </row>
    <row r="29" spans="1:19" s="8" customFormat="1" ht="30" customHeight="1">
      <c r="A29" s="47" t="s">
        <v>55</v>
      </c>
      <c r="B29" s="59" t="s">
        <v>56</v>
      </c>
      <c r="C29" s="59" t="s">
        <v>57</v>
      </c>
      <c r="D29" s="67">
        <v>42624</v>
      </c>
      <c r="E29" s="59">
        <v>36</v>
      </c>
      <c r="F29" s="59">
        <v>510</v>
      </c>
      <c r="G29" s="59">
        <v>554</v>
      </c>
      <c r="H29" s="59">
        <v>606</v>
      </c>
      <c r="I29" s="59">
        <v>652</v>
      </c>
      <c r="J29" s="59">
        <v>704</v>
      </c>
      <c r="K29" s="65">
        <v>1.7321428571428572</v>
      </c>
      <c r="L29" s="63">
        <v>194</v>
      </c>
      <c r="M29" s="59">
        <v>39</v>
      </c>
      <c r="N29" s="59">
        <v>135</v>
      </c>
      <c r="O29" s="59">
        <v>140</v>
      </c>
      <c r="P29" s="59">
        <v>210</v>
      </c>
      <c r="Q29" s="59">
        <v>189</v>
      </c>
      <c r="R29" s="59">
        <v>67</v>
      </c>
      <c r="S29" s="59">
        <v>67</v>
      </c>
    </row>
    <row r="30" spans="1:19" s="9" customFormat="1" ht="30" customHeight="1">
      <c r="A30" s="48" t="s">
        <v>58</v>
      </c>
      <c r="B30" s="61" t="s">
        <v>59</v>
      </c>
      <c r="C30" s="61" t="s">
        <v>60</v>
      </c>
      <c r="D30" s="68">
        <v>42627</v>
      </c>
      <c r="E30" s="61">
        <v>47</v>
      </c>
      <c r="F30" s="61">
        <v>458</v>
      </c>
      <c r="G30" s="61">
        <v>500</v>
      </c>
      <c r="H30" s="61">
        <v>524</v>
      </c>
      <c r="I30" s="61">
        <v>556</v>
      </c>
      <c r="J30" s="61">
        <v>594</v>
      </c>
      <c r="K30" s="66">
        <v>1.2142857142857142</v>
      </c>
      <c r="L30" s="64">
        <v>136</v>
      </c>
      <c r="M30" s="61">
        <v>37</v>
      </c>
      <c r="N30" s="61">
        <v>130</v>
      </c>
      <c r="O30" s="61">
        <v>136</v>
      </c>
      <c r="P30" s="61">
        <v>199</v>
      </c>
      <c r="Q30" s="61">
        <v>184</v>
      </c>
      <c r="R30" s="61">
        <v>58</v>
      </c>
      <c r="S30" s="61">
        <v>58</v>
      </c>
    </row>
    <row r="31" spans="1:19" s="8" customFormat="1" ht="30" customHeight="1">
      <c r="A31" s="47" t="s">
        <v>61</v>
      </c>
      <c r="B31" s="59" t="s">
        <v>62</v>
      </c>
      <c r="C31" s="59" t="s">
        <v>63</v>
      </c>
      <c r="D31" s="67">
        <v>42629</v>
      </c>
      <c r="E31" s="59">
        <v>41</v>
      </c>
      <c r="F31" s="59">
        <v>504</v>
      </c>
      <c r="G31" s="59">
        <v>548</v>
      </c>
      <c r="H31" s="59">
        <v>600</v>
      </c>
      <c r="I31" s="59">
        <v>642</v>
      </c>
      <c r="J31" s="59">
        <v>678</v>
      </c>
      <c r="K31" s="65">
        <v>1.5535714285714286</v>
      </c>
      <c r="L31" s="63">
        <v>174</v>
      </c>
      <c r="M31" s="59">
        <v>38</v>
      </c>
      <c r="N31" s="59">
        <v>133</v>
      </c>
      <c r="O31" s="59">
        <v>138</v>
      </c>
      <c r="P31" s="59">
        <v>213</v>
      </c>
      <c r="Q31" s="59">
        <v>202</v>
      </c>
      <c r="R31" s="59">
        <v>64</v>
      </c>
      <c r="S31" s="59">
        <v>65</v>
      </c>
    </row>
    <row r="32" spans="1:19" s="9" customFormat="1" ht="30" customHeight="1">
      <c r="A32" s="48" t="s">
        <v>47</v>
      </c>
      <c r="B32" s="61" t="s">
        <v>64</v>
      </c>
      <c r="C32" s="61" t="s">
        <v>65</v>
      </c>
      <c r="D32" s="68">
        <v>42629</v>
      </c>
      <c r="E32" s="61">
        <v>43</v>
      </c>
      <c r="F32" s="61">
        <v>470</v>
      </c>
      <c r="G32" s="61">
        <v>510</v>
      </c>
      <c r="H32" s="61">
        <v>564</v>
      </c>
      <c r="I32" s="61">
        <v>614</v>
      </c>
      <c r="J32" s="61">
        <v>658</v>
      </c>
      <c r="K32" s="66">
        <v>1.6785714285714286</v>
      </c>
      <c r="L32" s="64">
        <v>188</v>
      </c>
      <c r="M32" s="61">
        <v>36</v>
      </c>
      <c r="N32" s="61">
        <v>130</v>
      </c>
      <c r="O32" s="61">
        <v>135</v>
      </c>
      <c r="P32" s="61">
        <v>204</v>
      </c>
      <c r="Q32" s="61">
        <v>201</v>
      </c>
      <c r="R32" s="61">
        <v>62</v>
      </c>
      <c r="S32" s="61">
        <v>68</v>
      </c>
    </row>
    <row r="33" spans="1:19" s="8" customFormat="1" ht="30" customHeight="1">
      <c r="A33" s="47" t="s">
        <v>44</v>
      </c>
      <c r="B33" s="59" t="s">
        <v>66</v>
      </c>
      <c r="C33" s="59" t="s">
        <v>67</v>
      </c>
      <c r="D33" s="67">
        <v>42630</v>
      </c>
      <c r="E33" s="59">
        <v>52</v>
      </c>
      <c r="F33" s="59">
        <v>512</v>
      </c>
      <c r="G33" s="59">
        <v>566</v>
      </c>
      <c r="H33" s="59">
        <v>614</v>
      </c>
      <c r="I33" s="59">
        <v>650</v>
      </c>
      <c r="J33" s="59">
        <v>676</v>
      </c>
      <c r="K33" s="65">
        <v>1.4642857142857142</v>
      </c>
      <c r="L33" s="63">
        <v>164</v>
      </c>
      <c r="M33" s="59">
        <v>40</v>
      </c>
      <c r="N33" s="59">
        <v>133</v>
      </c>
      <c r="O33" s="59">
        <v>144</v>
      </c>
      <c r="P33" s="59">
        <v>206</v>
      </c>
      <c r="Q33" s="59">
        <v>200</v>
      </c>
      <c r="R33" s="59">
        <v>61</v>
      </c>
      <c r="S33" s="59">
        <v>64</v>
      </c>
    </row>
    <row r="34" spans="1:19" s="9" customFormat="1" ht="30" customHeight="1">
      <c r="A34" s="48" t="s">
        <v>68</v>
      </c>
      <c r="B34" s="61" t="s">
        <v>69</v>
      </c>
      <c r="C34" s="61" t="s">
        <v>70</v>
      </c>
      <c r="D34" s="68">
        <v>42633</v>
      </c>
      <c r="E34" s="61">
        <v>45</v>
      </c>
      <c r="F34" s="61">
        <v>512</v>
      </c>
      <c r="G34" s="61">
        <v>548</v>
      </c>
      <c r="H34" s="61">
        <v>592</v>
      </c>
      <c r="I34" s="61">
        <v>616</v>
      </c>
      <c r="J34" s="61">
        <v>646</v>
      </c>
      <c r="K34" s="66">
        <v>1.1964285714285714</v>
      </c>
      <c r="L34" s="64">
        <v>134</v>
      </c>
      <c r="M34" s="61">
        <v>37</v>
      </c>
      <c r="N34" s="61">
        <v>129</v>
      </c>
      <c r="O34" s="61">
        <v>137</v>
      </c>
      <c r="P34" s="61">
        <v>204</v>
      </c>
      <c r="Q34" s="61">
        <v>197</v>
      </c>
      <c r="R34" s="61">
        <v>60</v>
      </c>
      <c r="S34" s="61">
        <v>68</v>
      </c>
    </row>
    <row r="35" spans="1:19" s="9" customFormat="1" ht="30" customHeight="1">
      <c r="A35" s="47" t="s">
        <v>58</v>
      </c>
      <c r="B35" s="59" t="s">
        <v>71</v>
      </c>
      <c r="C35" s="59" t="s">
        <v>72</v>
      </c>
      <c r="D35" s="67">
        <v>42635</v>
      </c>
      <c r="E35" s="59">
        <v>59</v>
      </c>
      <c r="F35" s="59">
        <v>520</v>
      </c>
      <c r="G35" s="59">
        <v>558</v>
      </c>
      <c r="H35" s="59">
        <v>604</v>
      </c>
      <c r="I35" s="59">
        <v>638</v>
      </c>
      <c r="J35" s="59">
        <v>680</v>
      </c>
      <c r="K35" s="65">
        <v>1.4285714285714286</v>
      </c>
      <c r="L35" s="63">
        <v>160</v>
      </c>
      <c r="M35" s="59">
        <v>37</v>
      </c>
      <c r="N35" s="59">
        <v>137</v>
      </c>
      <c r="O35" s="59">
        <v>136</v>
      </c>
      <c r="P35" s="59">
        <v>207</v>
      </c>
      <c r="Q35" s="59">
        <v>190</v>
      </c>
      <c r="R35" s="59">
        <v>61</v>
      </c>
      <c r="S35" s="59">
        <v>64</v>
      </c>
    </row>
    <row r="36" spans="1:19" s="9" customFormat="1" ht="30" customHeight="1">
      <c r="A36" s="48" t="s">
        <v>73</v>
      </c>
      <c r="B36" s="61" t="s">
        <v>74</v>
      </c>
      <c r="C36" s="61" t="s">
        <v>75</v>
      </c>
      <c r="D36" s="68">
        <v>42636</v>
      </c>
      <c r="E36" s="61" t="s">
        <v>76</v>
      </c>
      <c r="F36" s="61">
        <v>447</v>
      </c>
      <c r="G36" s="61">
        <v>485</v>
      </c>
      <c r="H36" s="61">
        <v>526</v>
      </c>
      <c r="I36" s="61">
        <v>570</v>
      </c>
      <c r="J36" s="61">
        <v>626</v>
      </c>
      <c r="K36" s="66">
        <v>1.5982142857142858</v>
      </c>
      <c r="L36" s="64">
        <v>179</v>
      </c>
      <c r="M36" s="61">
        <v>35</v>
      </c>
      <c r="N36" s="61">
        <v>130</v>
      </c>
      <c r="O36" s="61">
        <v>136</v>
      </c>
      <c r="P36" s="61">
        <v>201</v>
      </c>
      <c r="Q36" s="61">
        <v>195</v>
      </c>
      <c r="R36" s="61">
        <v>61</v>
      </c>
      <c r="S36" s="61">
        <v>66</v>
      </c>
    </row>
    <row r="37" spans="1:19" s="9" customFormat="1" ht="30" customHeight="1">
      <c r="A37" s="47" t="s">
        <v>77</v>
      </c>
      <c r="B37" s="59" t="s">
        <v>78</v>
      </c>
      <c r="C37" s="59" t="s">
        <v>79</v>
      </c>
      <c r="D37" s="67">
        <v>42637</v>
      </c>
      <c r="E37" s="59">
        <v>49</v>
      </c>
      <c r="F37" s="59">
        <v>411</v>
      </c>
      <c r="G37" s="59">
        <v>465</v>
      </c>
      <c r="H37" s="59">
        <v>516</v>
      </c>
      <c r="I37" s="59">
        <v>550</v>
      </c>
      <c r="J37" s="59">
        <v>590</v>
      </c>
      <c r="K37" s="65">
        <v>1.5982142857142858</v>
      </c>
      <c r="L37" s="63">
        <v>179</v>
      </c>
      <c r="M37" s="59">
        <v>35</v>
      </c>
      <c r="N37" s="59">
        <v>129</v>
      </c>
      <c r="O37" s="59">
        <v>135</v>
      </c>
      <c r="P37" s="59">
        <v>196</v>
      </c>
      <c r="Q37" s="59">
        <v>194</v>
      </c>
      <c r="R37" s="59">
        <v>57</v>
      </c>
      <c r="S37" s="59">
        <v>61</v>
      </c>
    </row>
    <row r="38" spans="1:19" s="9" customFormat="1" ht="30" customHeight="1">
      <c r="A38" s="48" t="s">
        <v>80</v>
      </c>
      <c r="B38" s="61" t="s">
        <v>81</v>
      </c>
      <c r="C38" s="61" t="s">
        <v>82</v>
      </c>
      <c r="D38" s="68">
        <v>42638</v>
      </c>
      <c r="E38" s="61">
        <v>38</v>
      </c>
      <c r="F38" s="61">
        <v>452</v>
      </c>
      <c r="G38" s="61">
        <v>500</v>
      </c>
      <c r="H38" s="61">
        <v>546</v>
      </c>
      <c r="I38" s="61">
        <v>572</v>
      </c>
      <c r="J38" s="61">
        <v>610</v>
      </c>
      <c r="K38" s="66">
        <v>1.4107142857142858</v>
      </c>
      <c r="L38" s="64">
        <v>158</v>
      </c>
      <c r="M38" s="61">
        <v>38</v>
      </c>
      <c r="N38" s="61">
        <v>130</v>
      </c>
      <c r="O38" s="61">
        <v>138</v>
      </c>
      <c r="P38" s="61">
        <v>199</v>
      </c>
      <c r="Q38" s="61">
        <v>188</v>
      </c>
      <c r="R38" s="61">
        <v>61</v>
      </c>
      <c r="S38" s="61">
        <v>62</v>
      </c>
    </row>
    <row r="39" spans="1:19" s="9" customFormat="1" ht="30" customHeight="1">
      <c r="A39" s="47" t="s">
        <v>83</v>
      </c>
      <c r="B39" s="59" t="s">
        <v>84</v>
      </c>
      <c r="C39" s="59" t="s">
        <v>85</v>
      </c>
      <c r="D39" s="67">
        <v>42640</v>
      </c>
      <c r="E39" s="59">
        <v>55</v>
      </c>
      <c r="F39" s="59">
        <v>480</v>
      </c>
      <c r="G39" s="59">
        <v>524</v>
      </c>
      <c r="H39" s="59">
        <v>556</v>
      </c>
      <c r="I39" s="59">
        <v>592</v>
      </c>
      <c r="J39" s="59">
        <v>630</v>
      </c>
      <c r="K39" s="65">
        <v>1.3392857142857142</v>
      </c>
      <c r="L39" s="63">
        <v>150</v>
      </c>
      <c r="M39" s="59">
        <v>37</v>
      </c>
      <c r="N39" s="59">
        <v>133</v>
      </c>
      <c r="O39" s="59">
        <v>141</v>
      </c>
      <c r="P39" s="59">
        <v>201</v>
      </c>
      <c r="Q39" s="59">
        <v>194</v>
      </c>
      <c r="R39" s="59">
        <v>58</v>
      </c>
      <c r="S39" s="59">
        <v>58</v>
      </c>
    </row>
    <row r="40" spans="1:19" s="9" customFormat="1" ht="30" customHeight="1">
      <c r="A40" s="48" t="s">
        <v>86</v>
      </c>
      <c r="B40" s="61" t="s">
        <v>87</v>
      </c>
      <c r="C40" s="61" t="s">
        <v>88</v>
      </c>
      <c r="D40" s="68">
        <v>42645</v>
      </c>
      <c r="E40" s="61">
        <v>44</v>
      </c>
      <c r="F40" s="61">
        <v>510</v>
      </c>
      <c r="G40" s="61">
        <v>554</v>
      </c>
      <c r="H40" s="61">
        <v>604</v>
      </c>
      <c r="I40" s="61">
        <v>626</v>
      </c>
      <c r="J40" s="61">
        <v>660</v>
      </c>
      <c r="K40" s="66">
        <v>1.3392857142857142</v>
      </c>
      <c r="L40" s="64">
        <v>150</v>
      </c>
      <c r="M40" s="61">
        <v>40</v>
      </c>
      <c r="N40" s="61">
        <v>135</v>
      </c>
      <c r="O40" s="61">
        <v>143</v>
      </c>
      <c r="P40" s="61">
        <v>199</v>
      </c>
      <c r="Q40" s="61">
        <v>199</v>
      </c>
      <c r="R40" s="61">
        <v>61</v>
      </c>
      <c r="S40" s="61">
        <v>63</v>
      </c>
    </row>
    <row r="41" spans="1:19" s="9" customFormat="1" ht="30" customHeight="1">
      <c r="A41" s="47" t="s">
        <v>89</v>
      </c>
      <c r="B41" s="59" t="s">
        <v>90</v>
      </c>
      <c r="C41" s="59" t="s">
        <v>91</v>
      </c>
      <c r="D41" s="67">
        <v>42648</v>
      </c>
      <c r="E41" s="59">
        <v>42</v>
      </c>
      <c r="F41" s="59">
        <v>518</v>
      </c>
      <c r="G41" s="59">
        <v>576</v>
      </c>
      <c r="H41" s="59">
        <v>610</v>
      </c>
      <c r="I41" s="59">
        <v>664</v>
      </c>
      <c r="J41" s="59">
        <v>716</v>
      </c>
      <c r="K41" s="65">
        <v>1.7678571428571428</v>
      </c>
      <c r="L41" s="63">
        <v>198</v>
      </c>
      <c r="M41" s="59">
        <v>39</v>
      </c>
      <c r="N41" s="59">
        <v>133</v>
      </c>
      <c r="O41" s="59">
        <v>140</v>
      </c>
      <c r="P41" s="59">
        <v>212</v>
      </c>
      <c r="Q41" s="59">
        <v>200</v>
      </c>
      <c r="R41" s="59">
        <v>66</v>
      </c>
      <c r="S41" s="59">
        <v>67</v>
      </c>
    </row>
    <row r="42" spans="1:19" s="9" customFormat="1" ht="30" customHeight="1">
      <c r="A42" s="48" t="s">
        <v>38</v>
      </c>
      <c r="B42" s="61" t="s">
        <v>92</v>
      </c>
      <c r="C42" s="61" t="s">
        <v>93</v>
      </c>
      <c r="D42" s="68">
        <v>42648</v>
      </c>
      <c r="E42" s="61">
        <v>38</v>
      </c>
      <c r="F42" s="61">
        <v>481</v>
      </c>
      <c r="G42" s="61">
        <v>524</v>
      </c>
      <c r="H42" s="61">
        <v>576</v>
      </c>
      <c r="I42" s="61">
        <v>620</v>
      </c>
      <c r="J42" s="61">
        <v>660</v>
      </c>
      <c r="K42" s="66">
        <v>1.5982142857142858</v>
      </c>
      <c r="L42" s="64">
        <v>179</v>
      </c>
      <c r="M42" s="61">
        <v>36</v>
      </c>
      <c r="N42" s="61">
        <v>134</v>
      </c>
      <c r="O42" s="61">
        <v>141</v>
      </c>
      <c r="P42" s="61">
        <v>205</v>
      </c>
      <c r="Q42" s="61">
        <v>202</v>
      </c>
      <c r="R42" s="61">
        <v>58</v>
      </c>
      <c r="S42" s="61">
        <v>66</v>
      </c>
    </row>
    <row r="43" spans="1:19" s="9" customFormat="1" ht="30" customHeight="1">
      <c r="A43" s="47" t="s">
        <v>68</v>
      </c>
      <c r="B43" s="59" t="s">
        <v>94</v>
      </c>
      <c r="C43" s="59" t="s">
        <v>95</v>
      </c>
      <c r="D43" s="67">
        <v>42649</v>
      </c>
      <c r="E43" s="59">
        <v>47</v>
      </c>
      <c r="F43" s="59">
        <v>504</v>
      </c>
      <c r="G43" s="59">
        <v>546</v>
      </c>
      <c r="H43" s="59">
        <v>580</v>
      </c>
      <c r="I43" s="59">
        <v>618</v>
      </c>
      <c r="J43" s="59">
        <v>670</v>
      </c>
      <c r="K43" s="65">
        <v>1.4821428571428572</v>
      </c>
      <c r="L43" s="63">
        <v>166</v>
      </c>
      <c r="M43" s="59">
        <v>38</v>
      </c>
      <c r="N43" s="59">
        <v>132</v>
      </c>
      <c r="O43" s="59">
        <v>136</v>
      </c>
      <c r="P43" s="59">
        <v>206</v>
      </c>
      <c r="Q43" s="59">
        <v>188</v>
      </c>
      <c r="R43" s="59">
        <v>65</v>
      </c>
      <c r="S43" s="59">
        <v>66</v>
      </c>
    </row>
    <row r="44" spans="1:19" s="9" customFormat="1" ht="30" customHeight="1">
      <c r="A44" s="48" t="s">
        <v>86</v>
      </c>
      <c r="B44" s="61" t="s">
        <v>96</v>
      </c>
      <c r="C44" s="61" t="s">
        <v>97</v>
      </c>
      <c r="D44" s="68">
        <v>42652</v>
      </c>
      <c r="E44" s="61">
        <v>42</v>
      </c>
      <c r="F44" s="61">
        <v>522</v>
      </c>
      <c r="G44" s="61">
        <v>564</v>
      </c>
      <c r="H44" s="61">
        <v>598</v>
      </c>
      <c r="I44" s="61">
        <v>636</v>
      </c>
      <c r="J44" s="61">
        <v>660</v>
      </c>
      <c r="K44" s="66">
        <v>1.2321428571428572</v>
      </c>
      <c r="L44" s="64">
        <v>138</v>
      </c>
      <c r="M44" s="61">
        <v>42</v>
      </c>
      <c r="N44" s="61">
        <v>131</v>
      </c>
      <c r="O44" s="61">
        <v>144</v>
      </c>
      <c r="P44" s="61">
        <v>208</v>
      </c>
      <c r="Q44" s="61">
        <v>192</v>
      </c>
      <c r="R44" s="61">
        <v>65</v>
      </c>
      <c r="S44" s="61">
        <v>65</v>
      </c>
    </row>
    <row r="45" spans="1:19" s="9" customFormat="1" ht="30" customHeight="1">
      <c r="A45" s="47" t="s">
        <v>89</v>
      </c>
      <c r="B45" s="59" t="s">
        <v>98</v>
      </c>
      <c r="C45" s="59" t="s">
        <v>99</v>
      </c>
      <c r="D45" s="67">
        <v>42652</v>
      </c>
      <c r="E45" s="59">
        <v>42</v>
      </c>
      <c r="F45" s="59">
        <v>504</v>
      </c>
      <c r="G45" s="59">
        <v>550</v>
      </c>
      <c r="H45" s="59">
        <v>586</v>
      </c>
      <c r="I45" s="59">
        <v>628</v>
      </c>
      <c r="J45" s="59">
        <v>658</v>
      </c>
      <c r="K45" s="65">
        <v>1.375</v>
      </c>
      <c r="L45" s="63">
        <v>154</v>
      </c>
      <c r="M45" s="59">
        <v>39</v>
      </c>
      <c r="N45" s="59">
        <v>131</v>
      </c>
      <c r="O45" s="59">
        <v>141</v>
      </c>
      <c r="P45" s="59">
        <v>206</v>
      </c>
      <c r="Q45" s="59">
        <v>200</v>
      </c>
      <c r="R45" s="59">
        <v>63</v>
      </c>
      <c r="S45" s="59">
        <v>64</v>
      </c>
    </row>
    <row r="46" spans="1:19" s="9" customFormat="1" ht="30" customHeight="1">
      <c r="A46" s="48" t="s">
        <v>100</v>
      </c>
      <c r="B46" s="61" t="s">
        <v>101</v>
      </c>
      <c r="C46" s="61" t="s">
        <v>102</v>
      </c>
      <c r="D46" s="68">
        <v>42653</v>
      </c>
      <c r="E46" s="61">
        <v>39</v>
      </c>
      <c r="F46" s="61">
        <v>473</v>
      </c>
      <c r="G46" s="61">
        <v>494</v>
      </c>
      <c r="H46" s="61">
        <v>532</v>
      </c>
      <c r="I46" s="61">
        <v>562</v>
      </c>
      <c r="J46" s="61">
        <v>600</v>
      </c>
      <c r="K46" s="66">
        <v>1.1339285714285714</v>
      </c>
      <c r="L46" s="64">
        <v>127</v>
      </c>
      <c r="M46" s="61">
        <v>36</v>
      </c>
      <c r="N46" s="61">
        <v>132</v>
      </c>
      <c r="O46" s="61">
        <v>138</v>
      </c>
      <c r="P46" s="61">
        <v>203</v>
      </c>
      <c r="Q46" s="61">
        <v>185</v>
      </c>
      <c r="R46" s="61">
        <v>60</v>
      </c>
      <c r="S46" s="61">
        <v>63</v>
      </c>
    </row>
    <row r="47" spans="1:19" s="9" customFormat="1" ht="30" customHeight="1">
      <c r="A47" s="47" t="s">
        <v>80</v>
      </c>
      <c r="B47" s="59" t="s">
        <v>103</v>
      </c>
      <c r="C47" s="59" t="s">
        <v>104</v>
      </c>
      <c r="D47" s="67">
        <v>42658</v>
      </c>
      <c r="E47" s="59">
        <v>41</v>
      </c>
      <c r="F47" s="59">
        <v>441</v>
      </c>
      <c r="G47" s="59">
        <v>493</v>
      </c>
      <c r="H47" s="59">
        <v>530</v>
      </c>
      <c r="I47" s="59">
        <v>562</v>
      </c>
      <c r="J47" s="59">
        <v>594</v>
      </c>
      <c r="K47" s="65">
        <v>1.3660714285714286</v>
      </c>
      <c r="L47" s="63">
        <v>153</v>
      </c>
      <c r="M47" s="59">
        <v>38</v>
      </c>
      <c r="N47" s="59">
        <v>128</v>
      </c>
      <c r="O47" s="59">
        <v>135</v>
      </c>
      <c r="P47" s="59">
        <v>203</v>
      </c>
      <c r="Q47" s="59">
        <v>180</v>
      </c>
      <c r="R47" s="59">
        <v>62</v>
      </c>
      <c r="S47" s="59">
        <v>61</v>
      </c>
    </row>
    <row r="48" spans="1:19" s="9" customFormat="1" ht="30" customHeight="1">
      <c r="A48" s="48" t="s">
        <v>105</v>
      </c>
      <c r="B48" s="61" t="s">
        <v>106</v>
      </c>
      <c r="C48" s="61" t="s">
        <v>107</v>
      </c>
      <c r="D48" s="68">
        <v>42658</v>
      </c>
      <c r="E48" s="61">
        <v>43</v>
      </c>
      <c r="F48" s="61">
        <v>400</v>
      </c>
      <c r="G48" s="61">
        <v>443</v>
      </c>
      <c r="H48" s="61">
        <v>486</v>
      </c>
      <c r="I48" s="61">
        <v>530</v>
      </c>
      <c r="J48" s="61">
        <v>576</v>
      </c>
      <c r="K48" s="66">
        <v>1.5714285714285714</v>
      </c>
      <c r="L48" s="64">
        <v>176</v>
      </c>
      <c r="M48" s="61">
        <v>34</v>
      </c>
      <c r="N48" s="61">
        <v>131</v>
      </c>
      <c r="O48" s="61">
        <v>138</v>
      </c>
      <c r="P48" s="61">
        <v>201</v>
      </c>
      <c r="Q48" s="61">
        <v>189</v>
      </c>
      <c r="R48" s="61">
        <v>58</v>
      </c>
      <c r="S48" s="61">
        <v>60</v>
      </c>
    </row>
    <row r="49" spans="1:19" s="9" customFormat="1" ht="30" customHeight="1">
      <c r="A49" s="47" t="s">
        <v>80</v>
      </c>
      <c r="B49" s="59" t="s">
        <v>108</v>
      </c>
      <c r="C49" s="59" t="s">
        <v>109</v>
      </c>
      <c r="D49" s="67">
        <v>42664</v>
      </c>
      <c r="E49" s="59">
        <v>43</v>
      </c>
      <c r="F49" s="59">
        <v>442</v>
      </c>
      <c r="G49" s="59">
        <v>506</v>
      </c>
      <c r="H49" s="59">
        <v>550</v>
      </c>
      <c r="I49" s="59">
        <v>594</v>
      </c>
      <c r="J49" s="59">
        <v>638</v>
      </c>
      <c r="K49" s="65">
        <v>1.75</v>
      </c>
      <c r="L49" s="63">
        <v>196</v>
      </c>
      <c r="M49" s="59">
        <v>38</v>
      </c>
      <c r="N49" s="59">
        <v>130</v>
      </c>
      <c r="O49" s="59">
        <v>140</v>
      </c>
      <c r="P49" s="59">
        <v>203</v>
      </c>
      <c r="Q49" s="59">
        <v>195</v>
      </c>
      <c r="R49" s="59">
        <v>62</v>
      </c>
      <c r="S49" s="59">
        <v>64</v>
      </c>
    </row>
    <row r="50" spans="1:19" s="8" customFormat="1" ht="30" customHeight="1">
      <c r="A50" s="48" t="s">
        <v>110</v>
      </c>
      <c r="B50" s="61" t="s">
        <v>111</v>
      </c>
      <c r="C50" s="61" t="s">
        <v>112</v>
      </c>
      <c r="D50" s="68">
        <v>42665</v>
      </c>
      <c r="E50" s="61">
        <v>44</v>
      </c>
      <c r="F50" s="61">
        <v>418</v>
      </c>
      <c r="G50" s="61">
        <v>464</v>
      </c>
      <c r="H50" s="61">
        <v>512</v>
      </c>
      <c r="I50" s="61">
        <v>566</v>
      </c>
      <c r="J50" s="61">
        <v>600</v>
      </c>
      <c r="K50" s="66">
        <v>1.625</v>
      </c>
      <c r="L50" s="64">
        <v>182</v>
      </c>
      <c r="M50" s="61">
        <v>36</v>
      </c>
      <c r="N50" s="61">
        <v>130</v>
      </c>
      <c r="O50" s="61">
        <v>137</v>
      </c>
      <c r="P50" s="61">
        <v>201</v>
      </c>
      <c r="Q50" s="61">
        <v>195</v>
      </c>
      <c r="R50" s="61">
        <v>57</v>
      </c>
      <c r="S50" s="61">
        <v>60</v>
      </c>
    </row>
    <row r="51" spans="1:19" s="9" customFormat="1" ht="30" customHeight="1">
      <c r="A51" s="47" t="s">
        <v>113</v>
      </c>
      <c r="B51" s="59" t="s">
        <v>114</v>
      </c>
      <c r="C51" s="59" t="s">
        <v>115</v>
      </c>
      <c r="D51" s="67">
        <v>42671</v>
      </c>
      <c r="E51" s="59">
        <v>45</v>
      </c>
      <c r="F51" s="59">
        <v>370</v>
      </c>
      <c r="G51" s="59">
        <v>422</v>
      </c>
      <c r="H51" s="59">
        <v>461</v>
      </c>
      <c r="I51" s="59">
        <v>506</v>
      </c>
      <c r="J51" s="59">
        <v>534</v>
      </c>
      <c r="K51" s="65">
        <v>1.4642857142857142</v>
      </c>
      <c r="L51" s="63">
        <v>164</v>
      </c>
      <c r="M51" s="59">
        <v>37</v>
      </c>
      <c r="N51" s="59">
        <v>128</v>
      </c>
      <c r="O51" s="59">
        <v>133</v>
      </c>
      <c r="P51" s="59">
        <v>200</v>
      </c>
      <c r="Q51" s="59">
        <v>181</v>
      </c>
      <c r="R51" s="59">
        <v>57</v>
      </c>
      <c r="S51" s="59">
        <v>56</v>
      </c>
    </row>
    <row r="52" spans="1:19" s="8" customFormat="1" ht="30" customHeight="1">
      <c r="A52" s="48" t="s">
        <v>116</v>
      </c>
      <c r="B52" s="61" t="s">
        <v>117</v>
      </c>
      <c r="C52" s="61" t="s">
        <v>118</v>
      </c>
      <c r="D52" s="68">
        <v>42671</v>
      </c>
      <c r="E52" s="61">
        <v>43</v>
      </c>
      <c r="F52" s="61">
        <v>443</v>
      </c>
      <c r="G52" s="61">
        <v>472</v>
      </c>
      <c r="H52" s="61">
        <v>522</v>
      </c>
      <c r="I52" s="61">
        <v>566</v>
      </c>
      <c r="J52" s="61">
        <v>608</v>
      </c>
      <c r="K52" s="66">
        <v>1.4732142857142858</v>
      </c>
      <c r="L52" s="64">
        <v>165</v>
      </c>
      <c r="M52" s="61">
        <v>36</v>
      </c>
      <c r="N52" s="61">
        <v>135</v>
      </c>
      <c r="O52" s="61">
        <v>137</v>
      </c>
      <c r="P52" s="61">
        <v>202</v>
      </c>
      <c r="Q52" s="61">
        <v>184</v>
      </c>
      <c r="R52" s="61">
        <v>58</v>
      </c>
      <c r="S52" s="61">
        <v>61</v>
      </c>
    </row>
    <row r="53" spans="1:19" s="9" customFormat="1" ht="30" customHeight="1">
      <c r="A53" s="47" t="s">
        <v>113</v>
      </c>
      <c r="B53" s="59" t="s">
        <v>119</v>
      </c>
      <c r="C53" s="59" t="s">
        <v>120</v>
      </c>
      <c r="D53" s="67">
        <v>42671</v>
      </c>
      <c r="E53" s="59">
        <v>41</v>
      </c>
      <c r="F53" s="59">
        <v>388</v>
      </c>
      <c r="G53" s="59">
        <v>438</v>
      </c>
      <c r="H53" s="59">
        <v>493</v>
      </c>
      <c r="I53" s="59">
        <v>540</v>
      </c>
      <c r="J53" s="59">
        <v>566</v>
      </c>
      <c r="K53" s="65">
        <v>1.5892857142857142</v>
      </c>
      <c r="L53" s="63">
        <v>178</v>
      </c>
      <c r="M53" s="59">
        <v>38</v>
      </c>
      <c r="N53" s="59">
        <v>129</v>
      </c>
      <c r="O53" s="59">
        <v>133</v>
      </c>
      <c r="P53" s="59">
        <v>196</v>
      </c>
      <c r="Q53" s="59">
        <v>191</v>
      </c>
      <c r="R53" s="59">
        <v>58</v>
      </c>
      <c r="S53" s="59">
        <v>60</v>
      </c>
    </row>
    <row r="54" spans="1:19" s="8" customFormat="1" ht="30" customHeight="1">
      <c r="A54" s="48" t="s">
        <v>100</v>
      </c>
      <c r="B54" s="61" t="s">
        <v>121</v>
      </c>
      <c r="C54" s="61" t="s">
        <v>122</v>
      </c>
      <c r="D54" s="68">
        <v>42673</v>
      </c>
      <c r="E54" s="61">
        <v>44</v>
      </c>
      <c r="F54" s="61">
        <v>502</v>
      </c>
      <c r="G54" s="61">
        <v>558</v>
      </c>
      <c r="H54" s="61">
        <v>610</v>
      </c>
      <c r="I54" s="61">
        <v>664</v>
      </c>
      <c r="J54" s="61">
        <v>696</v>
      </c>
      <c r="K54" s="66">
        <v>1.7321428571428572</v>
      </c>
      <c r="L54" s="64">
        <v>194</v>
      </c>
      <c r="M54" s="61">
        <v>38</v>
      </c>
      <c r="N54" s="61">
        <v>134</v>
      </c>
      <c r="O54" s="61">
        <v>143</v>
      </c>
      <c r="P54" s="61">
        <v>208</v>
      </c>
      <c r="Q54" s="61">
        <v>200</v>
      </c>
      <c r="R54" s="61">
        <v>63</v>
      </c>
      <c r="S54" s="61">
        <v>67</v>
      </c>
    </row>
    <row r="55" spans="1:19" ht="27.75" customHeight="1">
      <c r="A55" s="74" t="s">
        <v>28</v>
      </c>
      <c r="B55" s="75"/>
      <c r="C55" s="75"/>
      <c r="D55" s="76"/>
      <c r="E55" s="56"/>
      <c r="F55" s="57">
        <f t="shared" ref="F55:S55" si="0">AVERAGE(F23:F54)</f>
        <v>467.03125</v>
      </c>
      <c r="G55" s="57">
        <f t="shared" si="0"/>
        <v>513.125</v>
      </c>
      <c r="H55" s="57">
        <f t="shared" si="0"/>
        <v>557.5</v>
      </c>
      <c r="I55" s="57">
        <f t="shared" si="0"/>
        <v>598.625</v>
      </c>
      <c r="J55" s="57">
        <f t="shared" si="0"/>
        <v>635.9375</v>
      </c>
      <c r="K55" s="58">
        <f t="shared" si="0"/>
        <v>1.5080915178571426</v>
      </c>
      <c r="L55" s="57">
        <f>AVERAGE(L23:L54)</f>
        <v>168.90625</v>
      </c>
      <c r="M55" s="57">
        <f t="shared" si="0"/>
        <v>37.09375</v>
      </c>
      <c r="N55" s="57">
        <f t="shared" si="0"/>
        <v>132</v>
      </c>
      <c r="O55" s="57">
        <f t="shared" si="0"/>
        <v>138.6875</v>
      </c>
      <c r="P55" s="57">
        <f t="shared" si="0"/>
        <v>204.15625</v>
      </c>
      <c r="Q55" s="57">
        <f t="shared" si="0"/>
        <v>192.875</v>
      </c>
      <c r="R55" s="57">
        <f t="shared" si="0"/>
        <v>61</v>
      </c>
      <c r="S55" s="57">
        <f t="shared" si="0"/>
        <v>63</v>
      </c>
    </row>
    <row r="59" spans="1:19">
      <c r="A59" s="10" t="s">
        <v>29</v>
      </c>
      <c r="F59" s="11"/>
      <c r="G59" s="11"/>
      <c r="H59" s="11"/>
    </row>
    <row r="60" spans="1:19">
      <c r="A60" s="1" t="s">
        <v>30</v>
      </c>
    </row>
    <row r="62" spans="1:19">
      <c r="A62" s="1" t="s">
        <v>33</v>
      </c>
    </row>
    <row r="63" spans="1:19">
      <c r="A63" s="1" t="s">
        <v>34</v>
      </c>
    </row>
    <row r="64" spans="1:19">
      <c r="A64" s="1" t="s">
        <v>35</v>
      </c>
    </row>
    <row r="65" spans="1:1">
      <c r="A65" s="1" t="s">
        <v>36</v>
      </c>
    </row>
    <row r="66" spans="1:1">
      <c r="A66" s="1" t="s">
        <v>37</v>
      </c>
    </row>
  </sheetData>
  <sortState ref="A23:S54">
    <sortCondition ref="D23:D54"/>
  </sortState>
  <mergeCells count="21">
    <mergeCell ref="S21:S22"/>
    <mergeCell ref="R21:R22"/>
    <mergeCell ref="Q21:Q22"/>
    <mergeCell ref="P21:P22"/>
    <mergeCell ref="O21:O22"/>
    <mergeCell ref="I13:M14"/>
    <mergeCell ref="M21:M22"/>
    <mergeCell ref="A55:D55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</hyperlinks>
  <pageMargins left="0.7" right="0.7" top="0.75" bottom="0.75" header="0.3" footer="0.3"/>
  <pageSetup paperSize="9" orientation="landscape" horizontalDpi="3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78"/>
  <sheetViews>
    <sheetView topLeftCell="A4" zoomScale="80" zoomScaleNormal="80" workbookViewId="0">
      <selection activeCell="A53" sqref="A53"/>
    </sheetView>
  </sheetViews>
  <sheetFormatPr baseColWidth="10" defaultColWidth="9.109375" defaultRowHeight="12.6"/>
  <cols>
    <col min="1" max="1" width="42.88671875" style="1" customWidth="1"/>
    <col min="2" max="2" width="10.33203125" style="1" bestFit="1" customWidth="1"/>
    <col min="3" max="3" width="18.109375" style="1" hidden="1" customWidth="1"/>
    <col min="4" max="4" width="10.44140625" style="1" bestFit="1" customWidth="1"/>
    <col min="5" max="5" width="8" style="1" hidden="1" customWidth="1"/>
    <col min="6" max="7" width="9" style="1" bestFit="1" customWidth="1"/>
    <col min="8" max="8" width="9.109375" style="1" customWidth="1"/>
    <col min="9" max="9" width="9" style="1" customWidth="1"/>
    <col min="10" max="11" width="9" style="1" bestFit="1" customWidth="1"/>
    <col min="12" max="12" width="10.33203125" style="1" bestFit="1" customWidth="1"/>
    <col min="13" max="13" width="7.33203125" style="1" customWidth="1"/>
    <col min="14" max="14" width="8" style="1" customWidth="1"/>
    <col min="15" max="15" width="6.88671875" style="1" customWidth="1"/>
    <col min="16" max="16" width="7.5546875" style="1" customWidth="1"/>
    <col min="17" max="17" width="8.88671875" style="1" customWidth="1"/>
    <col min="18" max="18" width="8.44140625" style="1" customWidth="1"/>
    <col min="19" max="19" width="8.88671875" style="1" customWidth="1"/>
    <col min="20" max="16384" width="9.109375" style="1"/>
  </cols>
  <sheetData>
    <row r="7" spans="1:19">
      <c r="A7" s="93" t="s">
        <v>32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  <row r="8" spans="1:19" ht="17.399999999999999" hidden="1">
      <c r="A8" s="50"/>
      <c r="B8" s="50"/>
      <c r="C8" s="50"/>
      <c r="D8" s="50"/>
      <c r="E8" s="50"/>
      <c r="F8" s="50"/>
      <c r="G8" s="3"/>
      <c r="H8" s="4"/>
      <c r="L8" s="50"/>
      <c r="M8" s="50"/>
      <c r="N8" s="50"/>
      <c r="O8" s="50"/>
      <c r="P8" s="50"/>
      <c r="Q8" s="50"/>
      <c r="R8" s="50"/>
      <c r="S8" s="50"/>
    </row>
    <row r="9" spans="1:19" ht="18" hidden="1" customHeight="1">
      <c r="A9" s="87" t="s">
        <v>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ht="20.399999999999999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6" customFormat="1" ht="10.8" thickBot="1">
      <c r="A11" s="18"/>
      <c r="B11" s="18"/>
      <c r="C11" s="18"/>
      <c r="D11" s="19"/>
      <c r="E11" s="94" t="s">
        <v>8</v>
      </c>
      <c r="F11" s="94"/>
      <c r="G11" s="94"/>
      <c r="H11" s="94"/>
      <c r="I11" s="94"/>
      <c r="J11" s="94"/>
      <c r="K11" s="94"/>
      <c r="L11" s="94"/>
      <c r="M11" s="94" t="s">
        <v>123</v>
      </c>
      <c r="N11" s="94"/>
      <c r="O11" s="94"/>
      <c r="P11" s="94"/>
      <c r="Q11" s="94"/>
      <c r="R11" s="94"/>
      <c r="S11" s="94"/>
    </row>
    <row r="12" spans="1:19" s="7" customFormat="1" ht="31.2" customHeight="1">
      <c r="A12" s="95" t="str">
        <f>+'Serie 40'!A21</f>
        <v>Ganadería</v>
      </c>
      <c r="B12" s="95" t="str">
        <f>+'Serie 40'!B21</f>
        <v>Tatuaje</v>
      </c>
      <c r="C12" s="95" t="str">
        <f>+'Serie 40'!C21</f>
        <v>Crotal</v>
      </c>
      <c r="D12" s="95" t="str">
        <f>+'Serie 40'!D21</f>
        <v>Fec. Nac.</v>
      </c>
      <c r="E12" s="101" t="str">
        <f>+'Serie 40'!E21</f>
        <v xml:space="preserve">Peso nac. </v>
      </c>
      <c r="F12" s="25" t="str">
        <f>+'Serie 40'!F21</f>
        <v>Peso 1º</v>
      </c>
      <c r="G12" s="26" t="str">
        <f>+'Serie 40'!G21</f>
        <v xml:space="preserve">Peso 2º </v>
      </c>
      <c r="H12" s="26" t="str">
        <f>+'Serie 40'!H21</f>
        <v xml:space="preserve">Peso 3º </v>
      </c>
      <c r="I12" s="26" t="str">
        <f>+'Serie 40'!I21</f>
        <v xml:space="preserve">Peso 4º </v>
      </c>
      <c r="J12" s="33" t="str">
        <f>+'Serie 40'!J21</f>
        <v>Peso 5º</v>
      </c>
      <c r="K12" s="51" t="str">
        <f>+'Serie 40'!K21</f>
        <v>G.M.D.*</v>
      </c>
      <c r="L12" s="99" t="str">
        <f>+'Serie 40'!L21</f>
        <v>∆     Peso**</v>
      </c>
      <c r="M12" s="103" t="str">
        <f>+'Serie 40'!M21</f>
        <v>Perim. escrotal</v>
      </c>
      <c r="N12" s="97" t="str">
        <f>+'Serie 40'!N21</f>
        <v xml:space="preserve">Altura cruz </v>
      </c>
      <c r="O12" s="97" t="str">
        <f>+'Serie 40'!O21</f>
        <v>Altura cola</v>
      </c>
      <c r="P12" s="97" t="str">
        <f>+'Serie 40'!P21</f>
        <v>Perím. Torácico</v>
      </c>
      <c r="Q12" s="97" t="str">
        <f>+'Serie 40'!Q21</f>
        <v>Long. Total</v>
      </c>
      <c r="R12" s="97" t="str">
        <f>+'Serie 40'!R21</f>
        <v xml:space="preserve">Ancho pecho </v>
      </c>
      <c r="S12" s="99" t="str">
        <f>+'Serie 40'!S21</f>
        <v>Ancho grupa</v>
      </c>
    </row>
    <row r="13" spans="1:19" s="7" customFormat="1" ht="10.8" thickBot="1">
      <c r="A13" s="96" t="str">
        <f>+'Serie 40'!A21</f>
        <v>Ganadería</v>
      </c>
      <c r="B13" s="96" t="str">
        <f>+'Serie 40'!B21</f>
        <v>Tatuaje</v>
      </c>
      <c r="C13" s="96" t="str">
        <f>+'Serie 40'!C21</f>
        <v>Crotal</v>
      </c>
      <c r="D13" s="96" t="str">
        <f>+'Serie 40'!D21</f>
        <v>Fec. Nac.</v>
      </c>
      <c r="E13" s="102">
        <f>+'Serie 40'!E22</f>
        <v>0</v>
      </c>
      <c r="F13" s="27">
        <f>+'Serie 40'!F22</f>
        <v>42957</v>
      </c>
      <c r="G13" s="28">
        <f>+'Serie 40'!G22</f>
        <v>42985</v>
      </c>
      <c r="H13" s="28">
        <f>+'Serie 40'!H22</f>
        <v>43013</v>
      </c>
      <c r="I13" s="28">
        <f>+'Serie 40'!I22</f>
        <v>43041</v>
      </c>
      <c r="J13" s="29">
        <f>+'Serie 40'!J22</f>
        <v>43069</v>
      </c>
      <c r="K13" s="27"/>
      <c r="L13" s="100"/>
      <c r="M13" s="104"/>
      <c r="N13" s="98"/>
      <c r="O13" s="98"/>
      <c r="P13" s="98"/>
      <c r="Q13" s="98"/>
      <c r="R13" s="98"/>
      <c r="S13" s="100"/>
    </row>
    <row r="14" spans="1:19" s="7" customFormat="1" ht="12.9" customHeight="1">
      <c r="A14" s="20" t="str">
        <f>+'Serie 40'!A23</f>
        <v>EXPLOTACIONES EL CUBILLO, S.L.</v>
      </c>
      <c r="B14" s="21" t="str">
        <f>+'Serie 40'!B23</f>
        <v>BAX 16080</v>
      </c>
      <c r="C14" s="22" t="str">
        <f>+'Serie 40'!C23</f>
        <v>ES071008270295</v>
      </c>
      <c r="D14" s="23">
        <f>+'Serie 40'!D23</f>
        <v>42598</v>
      </c>
      <c r="E14" s="30">
        <f>+'Serie 40'!E23</f>
        <v>41</v>
      </c>
      <c r="F14" s="34">
        <f>+'Serie 40'!F23</f>
        <v>506</v>
      </c>
      <c r="G14" s="14">
        <f>+'Serie 40'!G23</f>
        <v>552</v>
      </c>
      <c r="H14" s="14">
        <f>+'Serie 40'!H23</f>
        <v>600</v>
      </c>
      <c r="I14" s="13">
        <f>+'Serie 40'!I23</f>
        <v>626</v>
      </c>
      <c r="J14" s="35">
        <f>+'Serie 40'!J23</f>
        <v>656</v>
      </c>
      <c r="K14" s="38">
        <f>+'Serie 40'!K23</f>
        <v>1.3392857142857142</v>
      </c>
      <c r="L14" s="35">
        <f>+'Serie 40'!L23</f>
        <v>150</v>
      </c>
      <c r="M14" s="36">
        <f>+'Serie 40'!M23</f>
        <v>36</v>
      </c>
      <c r="N14" s="13">
        <f>+'Serie 40'!N23</f>
        <v>135</v>
      </c>
      <c r="O14" s="13">
        <f>+'Serie 40'!O23</f>
        <v>145</v>
      </c>
      <c r="P14" s="13">
        <f>+'Serie 40'!P23</f>
        <v>204</v>
      </c>
      <c r="Q14" s="13">
        <f>+'Serie 40'!Q23</f>
        <v>199</v>
      </c>
      <c r="R14" s="13">
        <f>+'Serie 40'!R23</f>
        <v>65</v>
      </c>
      <c r="S14" s="37">
        <f>+'Serie 40'!S23</f>
        <v>64</v>
      </c>
    </row>
    <row r="15" spans="1:19" s="7" customFormat="1" ht="12.9" customHeight="1">
      <c r="A15" s="24" t="str">
        <f>+'Serie 40'!A24</f>
        <v>GOLONESTRE GANADERIA, S.L.</v>
      </c>
      <c r="B15" s="21" t="str">
        <f>+'Serie 40'!B24</f>
        <v>BED 16030</v>
      </c>
      <c r="C15" s="22" t="str">
        <f>+'Serie 40'!C24</f>
        <v>ES071008401585</v>
      </c>
      <c r="D15" s="23">
        <f>+'Serie 40'!D24</f>
        <v>42609</v>
      </c>
      <c r="E15" s="30">
        <f>+'Serie 40'!E24</f>
        <v>37</v>
      </c>
      <c r="F15" s="34">
        <f>+'Serie 40'!F24</f>
        <v>454</v>
      </c>
      <c r="G15" s="14">
        <f>+'Serie 40'!G24</f>
        <v>493</v>
      </c>
      <c r="H15" s="14">
        <f>+'Serie 40'!H24</f>
        <v>532</v>
      </c>
      <c r="I15" s="13">
        <f>+'Serie 40'!I24</f>
        <v>576</v>
      </c>
      <c r="J15" s="35">
        <f>+'Serie 40'!J24</f>
        <v>616</v>
      </c>
      <c r="K15" s="38">
        <f>+'Serie 40'!K24</f>
        <v>1.4464285714285714</v>
      </c>
      <c r="L15" s="35">
        <f>+'Serie 40'!L24</f>
        <v>162</v>
      </c>
      <c r="M15" s="36">
        <f>+'Serie 40'!M24</f>
        <v>33</v>
      </c>
      <c r="N15" s="13">
        <f>+'Serie 40'!N24</f>
        <v>133</v>
      </c>
      <c r="O15" s="13">
        <f>+'Serie 40'!O24</f>
        <v>134</v>
      </c>
      <c r="P15" s="13">
        <f>+'Serie 40'!P24</f>
        <v>200</v>
      </c>
      <c r="Q15" s="13">
        <f>+'Serie 40'!Q24</f>
        <v>198</v>
      </c>
      <c r="R15" s="13">
        <f>+'Serie 40'!R24</f>
        <v>59</v>
      </c>
      <c r="S15" s="37">
        <f>+'Serie 40'!S24</f>
        <v>61</v>
      </c>
    </row>
    <row r="16" spans="1:19" s="7" customFormat="1" ht="12.9" hidden="1" customHeight="1">
      <c r="A16" s="20" t="str">
        <f>+'Serie 40'!A25</f>
        <v>JUAN LUIS MUÑOZ CARRASCO</v>
      </c>
      <c r="B16" s="21" t="str">
        <f>+'Serie 40'!B25</f>
        <v>VH 16010</v>
      </c>
      <c r="C16" s="22" t="str">
        <f>+'Serie 40'!C25</f>
        <v>ES081008013837</v>
      </c>
      <c r="D16" s="23">
        <f>+'Serie 40'!D25</f>
        <v>42615</v>
      </c>
      <c r="E16" s="30">
        <f>+'Serie 40'!E25</f>
        <v>45</v>
      </c>
      <c r="F16" s="34">
        <f>+'Serie 40'!F25</f>
        <v>546</v>
      </c>
      <c r="G16" s="14">
        <f>+'Serie 40'!G25</f>
        <v>610</v>
      </c>
      <c r="H16" s="14">
        <f>+'Serie 40'!H25</f>
        <v>658</v>
      </c>
      <c r="I16" s="13">
        <f>+'Serie 40'!I25</f>
        <v>728</v>
      </c>
      <c r="J16" s="35">
        <f>+'Serie 40'!J25</f>
        <v>762</v>
      </c>
      <c r="K16" s="38">
        <f>+'Serie 40'!K25</f>
        <v>1.9285714285714286</v>
      </c>
      <c r="L16" s="35">
        <f>+'Serie 40'!L25</f>
        <v>216</v>
      </c>
      <c r="M16" s="36">
        <f>+'Serie 40'!M25</f>
        <v>35</v>
      </c>
      <c r="N16" s="13">
        <f>+'Serie 40'!N25</f>
        <v>136</v>
      </c>
      <c r="O16" s="13">
        <f>+'Serie 40'!O25</f>
        <v>145</v>
      </c>
      <c r="P16" s="13">
        <f>+'Serie 40'!P25</f>
        <v>218</v>
      </c>
      <c r="Q16" s="13">
        <f>+'Serie 40'!Q25</f>
        <v>201</v>
      </c>
      <c r="R16" s="13">
        <f>+'Serie 40'!R25</f>
        <v>67</v>
      </c>
      <c r="S16" s="37">
        <f>+'Serie 40'!S25</f>
        <v>70</v>
      </c>
    </row>
    <row r="17" spans="1:19" s="7" customFormat="1" ht="12.9" customHeight="1">
      <c r="A17" s="24" t="str">
        <f>+'Serie 40'!A26</f>
        <v>JAVIER GUTIERREZ ARIAS</v>
      </c>
      <c r="B17" s="21" t="str">
        <f>+'Serie 40'!B26</f>
        <v>JGA 16007</v>
      </c>
      <c r="C17" s="22" t="str">
        <f>+'Serie 40'!C26</f>
        <v>ES081008355389</v>
      </c>
      <c r="D17" s="23">
        <f>+'Serie 40'!D26</f>
        <v>42618</v>
      </c>
      <c r="E17" s="30">
        <f>+'Serie 40'!E26</f>
        <v>42</v>
      </c>
      <c r="F17" s="34">
        <f>+'Serie 40'!F26</f>
        <v>432</v>
      </c>
      <c r="G17" s="14">
        <f>+'Serie 40'!G26</f>
        <v>492</v>
      </c>
      <c r="H17" s="14">
        <f>+'Serie 40'!H26</f>
        <v>544</v>
      </c>
      <c r="I17" s="13">
        <f>+'Serie 40'!I26</f>
        <v>592</v>
      </c>
      <c r="J17" s="35">
        <f>+'Serie 40'!J26</f>
        <v>626</v>
      </c>
      <c r="K17" s="38">
        <f>+'Serie 40'!K26</f>
        <v>1.7321428571428572</v>
      </c>
      <c r="L17" s="35">
        <f>+'Serie 40'!L26</f>
        <v>194</v>
      </c>
      <c r="M17" s="36">
        <f>+'Serie 40'!M26</f>
        <v>38</v>
      </c>
      <c r="N17" s="13">
        <f>+'Serie 40'!N26</f>
        <v>133</v>
      </c>
      <c r="O17" s="13">
        <f>+'Serie 40'!O26</f>
        <v>136</v>
      </c>
      <c r="P17" s="13">
        <f>+'Serie 40'!P26</f>
        <v>209</v>
      </c>
      <c r="Q17" s="13">
        <f>+'Serie 40'!Q26</f>
        <v>199</v>
      </c>
      <c r="R17" s="13">
        <f>+'Serie 40'!R26</f>
        <v>60</v>
      </c>
      <c r="S17" s="37">
        <f>+'Serie 40'!S26</f>
        <v>63</v>
      </c>
    </row>
    <row r="18" spans="1:19" s="7" customFormat="1" ht="12.9" customHeight="1">
      <c r="A18" s="20" t="str">
        <f>+'Serie 40'!A27</f>
        <v>GOLONESTRE GANADERIA, S.L.</v>
      </c>
      <c r="B18" s="21" t="str">
        <f>+'Serie 40'!B27</f>
        <v>BED 16039</v>
      </c>
      <c r="C18" s="22" t="str">
        <f>+'Serie 40'!C27</f>
        <v>ES011008401578</v>
      </c>
      <c r="D18" s="23">
        <f>+'Serie 40'!D27</f>
        <v>42620</v>
      </c>
      <c r="E18" s="30">
        <f>+'Serie 40'!E27</f>
        <v>37</v>
      </c>
      <c r="F18" s="34">
        <f>+'Serie 40'!F27</f>
        <v>412</v>
      </c>
      <c r="G18" s="14">
        <f>+'Serie 40'!G27</f>
        <v>475</v>
      </c>
      <c r="H18" s="14">
        <f>+'Serie 40'!H27</f>
        <v>516</v>
      </c>
      <c r="I18" s="13">
        <f>+'Serie 40'!I27</f>
        <v>554</v>
      </c>
      <c r="J18" s="35">
        <f>+'Serie 40'!J27</f>
        <v>584</v>
      </c>
      <c r="K18" s="38">
        <f>+'Serie 40'!K27</f>
        <v>1.5357142857142858</v>
      </c>
      <c r="L18" s="35">
        <f>+'Serie 40'!L27</f>
        <v>172</v>
      </c>
      <c r="M18" s="36">
        <f>+'Serie 40'!M27</f>
        <v>34</v>
      </c>
      <c r="N18" s="13">
        <f>+'Serie 40'!N27</f>
        <v>135</v>
      </c>
      <c r="O18" s="13">
        <f>+'Serie 40'!O27</f>
        <v>142</v>
      </c>
      <c r="P18" s="13">
        <f>+'Serie 40'!P27</f>
        <v>203</v>
      </c>
      <c r="Q18" s="13">
        <f>+'Serie 40'!Q27</f>
        <v>180</v>
      </c>
      <c r="R18" s="13">
        <f>+'Serie 40'!R27</f>
        <v>59</v>
      </c>
      <c r="S18" s="37">
        <f>+'Serie 40'!S27</f>
        <v>55</v>
      </c>
    </row>
    <row r="19" spans="1:19" s="7" customFormat="1" ht="12.9" customHeight="1">
      <c r="A19" s="24" t="str">
        <f>+'Serie 40'!A28</f>
        <v>ANA Mª ALTAGRACIA GOMEZ MARCOS</v>
      </c>
      <c r="B19" s="21" t="str">
        <f>+'Serie 40'!B28</f>
        <v>BCC 16011</v>
      </c>
      <c r="C19" s="22" t="str">
        <f>+'Serie 40'!C28</f>
        <v>ES091008242462</v>
      </c>
      <c r="D19" s="23">
        <f>+'Serie 40'!D28</f>
        <v>42623</v>
      </c>
      <c r="E19" s="30">
        <f>+'Serie 40'!E28</f>
        <v>49</v>
      </c>
      <c r="F19" s="34">
        <f>+'Serie 40'!F28</f>
        <v>403</v>
      </c>
      <c r="G19" s="14">
        <f>+'Serie 40'!G28</f>
        <v>436</v>
      </c>
      <c r="H19" s="14">
        <f>+'Serie 40'!H28</f>
        <v>492</v>
      </c>
      <c r="I19" s="13">
        <f>+'Serie 40'!I28</f>
        <v>546</v>
      </c>
      <c r="J19" s="35">
        <f>+'Serie 40'!J28</f>
        <v>578</v>
      </c>
      <c r="K19" s="38">
        <f>+'Serie 40'!K28</f>
        <v>1.5625</v>
      </c>
      <c r="L19" s="35">
        <f>+'Serie 40'!L28</f>
        <v>175</v>
      </c>
      <c r="M19" s="36">
        <f>+'Serie 40'!M28</f>
        <v>37</v>
      </c>
      <c r="N19" s="13">
        <f>+'Serie 40'!N28</f>
        <v>130</v>
      </c>
      <c r="O19" s="13">
        <f>+'Serie 40'!O28</f>
        <v>141</v>
      </c>
      <c r="P19" s="13">
        <f>+'Serie 40'!P28</f>
        <v>206</v>
      </c>
      <c r="Q19" s="13">
        <f>+'Serie 40'!Q28</f>
        <v>180</v>
      </c>
      <c r="R19" s="13">
        <f>+'Serie 40'!R28</f>
        <v>59</v>
      </c>
      <c r="S19" s="37">
        <f>+'Serie 40'!S28</f>
        <v>59</v>
      </c>
    </row>
    <row r="20" spans="1:19" s="7" customFormat="1" ht="12.9" customHeight="1">
      <c r="A20" s="20" t="str">
        <f>+'Serie 40'!A29</f>
        <v>ALPOTREQUE, S.L.</v>
      </c>
      <c r="B20" s="21" t="str">
        <f>+'Serie 40'!B29</f>
        <v>AX 16030</v>
      </c>
      <c r="C20" s="22" t="str">
        <f>+'Serie 40'!C29</f>
        <v>ES031008242228</v>
      </c>
      <c r="D20" s="23">
        <f>+'Serie 40'!D29</f>
        <v>42624</v>
      </c>
      <c r="E20" s="31">
        <f>+'Serie 40'!E29</f>
        <v>36</v>
      </c>
      <c r="F20" s="34">
        <f>+'Serie 40'!F29</f>
        <v>510</v>
      </c>
      <c r="G20" s="14">
        <f>+'Serie 40'!G29</f>
        <v>554</v>
      </c>
      <c r="H20" s="14">
        <f>+'Serie 40'!H29</f>
        <v>606</v>
      </c>
      <c r="I20" s="13">
        <f>+'Serie 40'!I29</f>
        <v>652</v>
      </c>
      <c r="J20" s="35">
        <f>+'Serie 40'!J29</f>
        <v>704</v>
      </c>
      <c r="K20" s="38">
        <f>+'Serie 40'!K29</f>
        <v>1.7321428571428572</v>
      </c>
      <c r="L20" s="35">
        <f>+'Serie 40'!L29</f>
        <v>194</v>
      </c>
      <c r="M20" s="36">
        <f>+'Serie 40'!M29</f>
        <v>39</v>
      </c>
      <c r="N20" s="13">
        <f>+'Serie 40'!N29</f>
        <v>135</v>
      </c>
      <c r="O20" s="13">
        <f>+'Serie 40'!O29</f>
        <v>140</v>
      </c>
      <c r="P20" s="13">
        <f>+'Serie 40'!P29</f>
        <v>210</v>
      </c>
      <c r="Q20" s="13">
        <f>+'Serie 40'!Q29</f>
        <v>189</v>
      </c>
      <c r="R20" s="13">
        <f>+'Serie 40'!R29</f>
        <v>67</v>
      </c>
      <c r="S20" s="37">
        <f>+'Serie 40'!S29</f>
        <v>67</v>
      </c>
    </row>
    <row r="21" spans="1:19" s="7" customFormat="1" ht="12.9" customHeight="1">
      <c r="A21" s="24" t="str">
        <f>+'Serie 40'!A30</f>
        <v xml:space="preserve">AGROPECUARIA VALDESEQUERA </v>
      </c>
      <c r="B21" s="21" t="str">
        <f>+'Serie 40'!B30</f>
        <v>F 16009</v>
      </c>
      <c r="C21" s="22" t="str">
        <f>+'Serie 40'!C30</f>
        <v>ES031008086555</v>
      </c>
      <c r="D21" s="23">
        <f>+'Serie 40'!D30</f>
        <v>42627</v>
      </c>
      <c r="E21" s="31">
        <f>+'Serie 40'!E30</f>
        <v>47</v>
      </c>
      <c r="F21" s="34">
        <f>+'Serie 40'!F30</f>
        <v>458</v>
      </c>
      <c r="G21" s="14">
        <f>+'Serie 40'!G30</f>
        <v>500</v>
      </c>
      <c r="H21" s="14">
        <f>+'Serie 40'!H30</f>
        <v>524</v>
      </c>
      <c r="I21" s="13">
        <f>+'Serie 40'!I30</f>
        <v>556</v>
      </c>
      <c r="J21" s="35">
        <f>+'Serie 40'!J30</f>
        <v>594</v>
      </c>
      <c r="K21" s="38">
        <f>+'Serie 40'!K30</f>
        <v>1.2142857142857142</v>
      </c>
      <c r="L21" s="35">
        <f>+'Serie 40'!L30</f>
        <v>136</v>
      </c>
      <c r="M21" s="36">
        <f>+'Serie 40'!M30</f>
        <v>37</v>
      </c>
      <c r="N21" s="13">
        <f>+'Serie 40'!N30</f>
        <v>130</v>
      </c>
      <c r="O21" s="13">
        <f>+'Serie 40'!O30</f>
        <v>136</v>
      </c>
      <c r="P21" s="13">
        <f>+'Serie 40'!P30</f>
        <v>199</v>
      </c>
      <c r="Q21" s="13">
        <f>+'Serie 40'!Q30</f>
        <v>184</v>
      </c>
      <c r="R21" s="13">
        <f>+'Serie 40'!R30</f>
        <v>58</v>
      </c>
      <c r="S21" s="37">
        <f>+'Serie 40'!S30</f>
        <v>58</v>
      </c>
    </row>
    <row r="22" spans="1:19" s="7" customFormat="1" ht="12.9" customHeight="1">
      <c r="A22" s="20" t="str">
        <f>+'Serie 40'!A31</f>
        <v>RAMON PEREZ-CARRION</v>
      </c>
      <c r="B22" s="21" t="str">
        <f>+'Serie 40'!B31</f>
        <v>PT 16055</v>
      </c>
      <c r="C22" s="22" t="str">
        <f>+'Serie 40'!C31</f>
        <v>ES041008347536</v>
      </c>
      <c r="D22" s="23">
        <f>+'Serie 40'!D31</f>
        <v>42629</v>
      </c>
      <c r="E22" s="31">
        <f>+'Serie 40'!E31</f>
        <v>41</v>
      </c>
      <c r="F22" s="34">
        <f>+'Serie 40'!F31</f>
        <v>504</v>
      </c>
      <c r="G22" s="14">
        <f>+'Serie 40'!G31</f>
        <v>548</v>
      </c>
      <c r="H22" s="14">
        <f>+'Serie 40'!H31</f>
        <v>600</v>
      </c>
      <c r="I22" s="13">
        <f>+'Serie 40'!I31</f>
        <v>642</v>
      </c>
      <c r="J22" s="35">
        <f>+'Serie 40'!J31</f>
        <v>678</v>
      </c>
      <c r="K22" s="38">
        <f>+'Serie 40'!K31</f>
        <v>1.5535714285714286</v>
      </c>
      <c r="L22" s="35">
        <f>+'Serie 40'!L31</f>
        <v>174</v>
      </c>
      <c r="M22" s="36">
        <f>+'Serie 40'!M31</f>
        <v>38</v>
      </c>
      <c r="N22" s="13">
        <f>+'Serie 40'!N31</f>
        <v>133</v>
      </c>
      <c r="O22" s="13">
        <f>+'Serie 40'!O31</f>
        <v>138</v>
      </c>
      <c r="P22" s="13">
        <f>+'Serie 40'!P31</f>
        <v>213</v>
      </c>
      <c r="Q22" s="13">
        <f>+'Serie 40'!Q31</f>
        <v>202</v>
      </c>
      <c r="R22" s="13">
        <f>+'Serie 40'!R31</f>
        <v>64</v>
      </c>
      <c r="S22" s="37">
        <f>+'Serie 40'!S31</f>
        <v>65</v>
      </c>
    </row>
    <row r="23" spans="1:19" s="7" customFormat="1" ht="12.9" customHeight="1">
      <c r="A23" s="24" t="str">
        <f>+'Serie 40'!A32</f>
        <v>JAVIER GUTIERREZ ARIAS</v>
      </c>
      <c r="B23" s="21" t="str">
        <f>+'Serie 40'!B32</f>
        <v>JGA 16004</v>
      </c>
      <c r="C23" s="22" t="str">
        <f>+'Serie 40'!C32</f>
        <v>ES041008355396</v>
      </c>
      <c r="D23" s="23">
        <f>+'Serie 40'!D32</f>
        <v>42629</v>
      </c>
      <c r="E23" s="31">
        <f>+'Serie 40'!E32</f>
        <v>43</v>
      </c>
      <c r="F23" s="34">
        <f>+'Serie 40'!F32</f>
        <v>470</v>
      </c>
      <c r="G23" s="14">
        <f>+'Serie 40'!G32</f>
        <v>510</v>
      </c>
      <c r="H23" s="14">
        <f>+'Serie 40'!H32</f>
        <v>564</v>
      </c>
      <c r="I23" s="13">
        <f>+'Serie 40'!I32</f>
        <v>614</v>
      </c>
      <c r="J23" s="35">
        <f>+'Serie 40'!J32</f>
        <v>658</v>
      </c>
      <c r="K23" s="38">
        <f>+'Serie 40'!K32</f>
        <v>1.6785714285714286</v>
      </c>
      <c r="L23" s="35">
        <f>+'Serie 40'!L32</f>
        <v>188</v>
      </c>
      <c r="M23" s="36">
        <f>+'Serie 40'!M32</f>
        <v>36</v>
      </c>
      <c r="N23" s="13">
        <f>+'Serie 40'!N32</f>
        <v>130</v>
      </c>
      <c r="O23" s="13">
        <f>+'Serie 40'!O32</f>
        <v>135</v>
      </c>
      <c r="P23" s="13">
        <f>+'Serie 40'!P32</f>
        <v>204</v>
      </c>
      <c r="Q23" s="13">
        <f>+'Serie 40'!Q32</f>
        <v>201</v>
      </c>
      <c r="R23" s="13">
        <f>+'Serie 40'!R32</f>
        <v>62</v>
      </c>
      <c r="S23" s="37">
        <f>+'Serie 40'!S32</f>
        <v>68</v>
      </c>
    </row>
    <row r="24" spans="1:19" s="7" customFormat="1" ht="12.9" customHeight="1">
      <c r="A24" s="20" t="str">
        <f>+'Serie 40'!A33</f>
        <v>JUAN LUIS MUÑOZ CARRASCO</v>
      </c>
      <c r="B24" s="21" t="str">
        <f>+'Serie 40'!B33</f>
        <v>VH 16014</v>
      </c>
      <c r="C24" s="22" t="str">
        <f>+'Serie 40'!C33</f>
        <v>ES011008013841</v>
      </c>
      <c r="D24" s="23">
        <f>+'Serie 40'!D33</f>
        <v>42630</v>
      </c>
      <c r="E24" s="31">
        <f>+'Serie 40'!E33</f>
        <v>52</v>
      </c>
      <c r="F24" s="34">
        <f>+'Serie 40'!F33</f>
        <v>512</v>
      </c>
      <c r="G24" s="14">
        <f>+'Serie 40'!G33</f>
        <v>566</v>
      </c>
      <c r="H24" s="14">
        <f>+'Serie 40'!H33</f>
        <v>614</v>
      </c>
      <c r="I24" s="13">
        <f>+'Serie 40'!I33</f>
        <v>650</v>
      </c>
      <c r="J24" s="35">
        <f>+'Serie 40'!J33</f>
        <v>676</v>
      </c>
      <c r="K24" s="38">
        <f>+'Serie 40'!K33</f>
        <v>1.4642857142857142</v>
      </c>
      <c r="L24" s="35">
        <f>+'Serie 40'!L33</f>
        <v>164</v>
      </c>
      <c r="M24" s="36">
        <f>+'Serie 40'!M33</f>
        <v>40</v>
      </c>
      <c r="N24" s="13">
        <f>+'Serie 40'!N33</f>
        <v>133</v>
      </c>
      <c r="O24" s="13">
        <f>+'Serie 40'!O33</f>
        <v>144</v>
      </c>
      <c r="P24" s="13">
        <f>+'Serie 40'!P33</f>
        <v>206</v>
      </c>
      <c r="Q24" s="13">
        <f>+'Serie 40'!Q33</f>
        <v>200</v>
      </c>
      <c r="R24" s="13">
        <f>+'Serie 40'!R33</f>
        <v>61</v>
      </c>
      <c r="S24" s="37">
        <f>+'Serie 40'!S33</f>
        <v>64</v>
      </c>
    </row>
    <row r="25" spans="1:19" s="7" customFormat="1" ht="12.9" customHeight="1">
      <c r="A25" s="24" t="str">
        <f>+'Serie 40'!A34</f>
        <v>FRANCISCA RODRIGUEZ BARBA</v>
      </c>
      <c r="B25" s="21" t="str">
        <f>+'Serie 40'!B34</f>
        <v>FR 16004</v>
      </c>
      <c r="C25" s="22" t="str">
        <f>+'Serie 40'!C34</f>
        <v>ES031008131215</v>
      </c>
      <c r="D25" s="23">
        <f>+'Serie 40'!D34</f>
        <v>42633</v>
      </c>
      <c r="E25" s="31">
        <f>+'Serie 40'!E34</f>
        <v>45</v>
      </c>
      <c r="F25" s="34">
        <f>+'Serie 40'!F34</f>
        <v>512</v>
      </c>
      <c r="G25" s="14">
        <f>+'Serie 40'!G34</f>
        <v>548</v>
      </c>
      <c r="H25" s="14">
        <f>+'Serie 40'!H34</f>
        <v>592</v>
      </c>
      <c r="I25" s="13">
        <f>+'Serie 40'!I34</f>
        <v>616</v>
      </c>
      <c r="J25" s="35">
        <f>+'Serie 40'!J34</f>
        <v>646</v>
      </c>
      <c r="K25" s="38">
        <f>+'Serie 40'!K34</f>
        <v>1.1964285714285714</v>
      </c>
      <c r="L25" s="35">
        <f>+'Serie 40'!L34</f>
        <v>134</v>
      </c>
      <c r="M25" s="36">
        <f>+'Serie 40'!M34</f>
        <v>37</v>
      </c>
      <c r="N25" s="13">
        <f>+'Serie 40'!N34</f>
        <v>129</v>
      </c>
      <c r="O25" s="13">
        <f>+'Serie 40'!O34</f>
        <v>137</v>
      </c>
      <c r="P25" s="13">
        <f>+'Serie 40'!P34</f>
        <v>204</v>
      </c>
      <c r="Q25" s="13">
        <f>+'Serie 40'!Q34</f>
        <v>197</v>
      </c>
      <c r="R25" s="13">
        <f>+'Serie 40'!R34</f>
        <v>60</v>
      </c>
      <c r="S25" s="37">
        <f>+'Serie 40'!S34</f>
        <v>68</v>
      </c>
    </row>
    <row r="26" spans="1:19" s="7" customFormat="1" ht="12.9" hidden="1" customHeight="1">
      <c r="A26" s="20" t="str">
        <f>+'Serie 40'!A35</f>
        <v xml:space="preserve">AGROPECUARIA VALDESEQUERA </v>
      </c>
      <c r="B26" s="21" t="str">
        <f>+'Serie 40'!B35</f>
        <v>F 16017</v>
      </c>
      <c r="C26" s="22" t="str">
        <f>+'Serie 40'!C35</f>
        <v>ES001008086563</v>
      </c>
      <c r="D26" s="23">
        <f>+'Serie 40'!D35</f>
        <v>42635</v>
      </c>
      <c r="E26" s="31">
        <f>+'Serie 40'!E50</f>
        <v>44</v>
      </c>
      <c r="F26" s="34">
        <f>+'Serie 40'!F35</f>
        <v>520</v>
      </c>
      <c r="G26" s="14">
        <f>+'Serie 40'!G35</f>
        <v>558</v>
      </c>
      <c r="H26" s="14">
        <f>+'Serie 40'!H35</f>
        <v>604</v>
      </c>
      <c r="I26" s="13">
        <f>+'Serie 40'!I35</f>
        <v>638</v>
      </c>
      <c r="J26" s="35">
        <f>+'Serie 40'!J35</f>
        <v>680</v>
      </c>
      <c r="K26" s="38">
        <f>+'Serie 40'!K35</f>
        <v>1.4285714285714286</v>
      </c>
      <c r="L26" s="35">
        <f>+'Serie 40'!L35</f>
        <v>160</v>
      </c>
      <c r="M26" s="36">
        <f>+'Serie 40'!M35</f>
        <v>37</v>
      </c>
      <c r="N26" s="13">
        <f>+'Serie 40'!N35</f>
        <v>137</v>
      </c>
      <c r="O26" s="13">
        <f>+'Serie 40'!O35</f>
        <v>136</v>
      </c>
      <c r="P26" s="13">
        <f>+'Serie 40'!P35</f>
        <v>207</v>
      </c>
      <c r="Q26" s="13">
        <f>+'Serie 40'!Q35</f>
        <v>190</v>
      </c>
      <c r="R26" s="13">
        <f>+'Serie 40'!R35</f>
        <v>61</v>
      </c>
      <c r="S26" s="37">
        <f>+'Serie 40'!S35</f>
        <v>64</v>
      </c>
    </row>
    <row r="27" spans="1:19" s="7" customFormat="1" ht="12.9" hidden="1" customHeight="1">
      <c r="A27" s="24" t="str">
        <f>+'Serie 40'!A36</f>
        <v>BARINITAS, S.L.</v>
      </c>
      <c r="B27" s="21" t="str">
        <f>+'Serie 40'!B36</f>
        <v>BRN 16026</v>
      </c>
      <c r="C27" s="22" t="str">
        <f>+'Serie 40'!C36</f>
        <v>ES001007640870</v>
      </c>
      <c r="D27" s="23">
        <f>+'Serie 40'!D36</f>
        <v>42636</v>
      </c>
      <c r="E27" s="31">
        <f>+'Serie 40'!E51</f>
        <v>45</v>
      </c>
      <c r="F27" s="34">
        <f>+'Serie 40'!F36</f>
        <v>447</v>
      </c>
      <c r="G27" s="14">
        <f>+'Serie 40'!G36</f>
        <v>485</v>
      </c>
      <c r="H27" s="14">
        <f>+'Serie 40'!H36</f>
        <v>526</v>
      </c>
      <c r="I27" s="13">
        <f>+'Serie 40'!I36</f>
        <v>570</v>
      </c>
      <c r="J27" s="35">
        <f>+'Serie 40'!J36</f>
        <v>626</v>
      </c>
      <c r="K27" s="38">
        <f>+'Serie 40'!K36</f>
        <v>1.5982142857142858</v>
      </c>
      <c r="L27" s="35">
        <f>+'Serie 40'!L36</f>
        <v>179</v>
      </c>
      <c r="M27" s="36">
        <f>+'Serie 40'!M36</f>
        <v>35</v>
      </c>
      <c r="N27" s="13">
        <f>+'Serie 40'!N36</f>
        <v>130</v>
      </c>
      <c r="O27" s="13">
        <f>+'Serie 40'!O36</f>
        <v>136</v>
      </c>
      <c r="P27" s="13">
        <f>+'Serie 40'!P36</f>
        <v>201</v>
      </c>
      <c r="Q27" s="13">
        <f>+'Serie 40'!Q36</f>
        <v>195</v>
      </c>
      <c r="R27" s="13">
        <f>+'Serie 40'!R36</f>
        <v>61</v>
      </c>
      <c r="S27" s="37">
        <f>+'Serie 40'!S36</f>
        <v>66</v>
      </c>
    </row>
    <row r="28" spans="1:19" s="7" customFormat="1" ht="12.9" customHeight="1">
      <c r="A28" s="20" t="str">
        <f>+'Serie 40'!A37</f>
        <v>ANTONIO TORIBIO MARTIN</v>
      </c>
      <c r="B28" s="21" t="str">
        <f>+'Serie 40'!B37</f>
        <v>TA 16008</v>
      </c>
      <c r="C28" s="22" t="str">
        <f>+'Serie 40'!C37</f>
        <v>ES081008312066</v>
      </c>
      <c r="D28" s="23">
        <f>+'Serie 40'!D37</f>
        <v>42637</v>
      </c>
      <c r="E28" s="31">
        <f>+'Serie 40'!E52</f>
        <v>43</v>
      </c>
      <c r="F28" s="34">
        <f>+'Serie 40'!F37</f>
        <v>411</v>
      </c>
      <c r="G28" s="14">
        <f>+'Serie 40'!G37</f>
        <v>465</v>
      </c>
      <c r="H28" s="14">
        <f>+'Serie 40'!H37</f>
        <v>516</v>
      </c>
      <c r="I28" s="13">
        <f>+'Serie 40'!I37</f>
        <v>550</v>
      </c>
      <c r="J28" s="35">
        <f>+'Serie 40'!J37</f>
        <v>590</v>
      </c>
      <c r="K28" s="38">
        <f>+'Serie 40'!K37</f>
        <v>1.5982142857142858</v>
      </c>
      <c r="L28" s="35">
        <f>+'Serie 40'!L37</f>
        <v>179</v>
      </c>
      <c r="M28" s="36">
        <f>+'Serie 40'!M37</f>
        <v>35</v>
      </c>
      <c r="N28" s="13">
        <f>+'Serie 40'!N37</f>
        <v>129</v>
      </c>
      <c r="O28" s="13">
        <f>+'Serie 40'!O37</f>
        <v>135</v>
      </c>
      <c r="P28" s="13">
        <f>+'Serie 40'!P37</f>
        <v>196</v>
      </c>
      <c r="Q28" s="13">
        <f>+'Serie 40'!Q37</f>
        <v>194</v>
      </c>
      <c r="R28" s="13">
        <f>+'Serie 40'!R37</f>
        <v>57</v>
      </c>
      <c r="S28" s="37">
        <f>+'Serie 40'!S37</f>
        <v>61</v>
      </c>
    </row>
    <row r="29" spans="1:19" s="7" customFormat="1" ht="12.9" customHeight="1">
      <c r="A29" s="24" t="str">
        <f>+'Serie 40'!A38</f>
        <v>JURADO PÉREZ, S.C.</v>
      </c>
      <c r="B29" s="21" t="str">
        <f>+'Serie 40'!B38</f>
        <v>BJ 16029</v>
      </c>
      <c r="C29" s="22" t="str">
        <f>+'Serie 40'!C38</f>
        <v>ES071008268115</v>
      </c>
      <c r="D29" s="23">
        <f>+'Serie 40'!D38</f>
        <v>42638</v>
      </c>
      <c r="E29" s="31">
        <f>+'Serie 40'!E53</f>
        <v>41</v>
      </c>
      <c r="F29" s="34">
        <f>+'Serie 40'!F38</f>
        <v>452</v>
      </c>
      <c r="G29" s="14">
        <f>+'Serie 40'!G38</f>
        <v>500</v>
      </c>
      <c r="H29" s="14">
        <f>+'Serie 40'!H38</f>
        <v>546</v>
      </c>
      <c r="I29" s="13">
        <f>+'Serie 40'!I38</f>
        <v>572</v>
      </c>
      <c r="J29" s="35">
        <f>+'Serie 40'!J38</f>
        <v>610</v>
      </c>
      <c r="K29" s="38">
        <f>+'Serie 40'!K38</f>
        <v>1.4107142857142858</v>
      </c>
      <c r="L29" s="35">
        <f>+'Serie 40'!L38</f>
        <v>158</v>
      </c>
      <c r="M29" s="36">
        <f>+'Serie 40'!M38</f>
        <v>38</v>
      </c>
      <c r="N29" s="13">
        <f>+'Serie 40'!N38</f>
        <v>130</v>
      </c>
      <c r="O29" s="13">
        <f>+'Serie 40'!O38</f>
        <v>138</v>
      </c>
      <c r="P29" s="13">
        <f>+'Serie 40'!P38</f>
        <v>199</v>
      </c>
      <c r="Q29" s="13">
        <f>+'Serie 40'!Q38</f>
        <v>188</v>
      </c>
      <c r="R29" s="13">
        <f>+'Serie 40'!R38</f>
        <v>61</v>
      </c>
      <c r="S29" s="37">
        <f>+'Serie 40'!S38</f>
        <v>62</v>
      </c>
    </row>
    <row r="30" spans="1:19" s="7" customFormat="1" ht="12.9" customHeight="1">
      <c r="A30" s="20" t="str">
        <f>+'Serie 40'!A39</f>
        <v xml:space="preserve">AGROPECUARIA VALDESEQUERA . S.L. </v>
      </c>
      <c r="B30" s="21" t="str">
        <f>+'Serie 40'!B39</f>
        <v>F 16021</v>
      </c>
      <c r="C30" s="22" t="str">
        <f>+'Serie 40'!C39</f>
        <v>ES041008086567</v>
      </c>
      <c r="D30" s="23">
        <f>+'Serie 40'!D39</f>
        <v>42640</v>
      </c>
      <c r="E30" s="31">
        <f>+'Serie 40'!E54</f>
        <v>44</v>
      </c>
      <c r="F30" s="34">
        <f>+'Serie 40'!F39</f>
        <v>480</v>
      </c>
      <c r="G30" s="14">
        <f>+'Serie 40'!G39</f>
        <v>524</v>
      </c>
      <c r="H30" s="14">
        <f>+'Serie 40'!H39</f>
        <v>556</v>
      </c>
      <c r="I30" s="13">
        <f>+'Serie 40'!I39</f>
        <v>592</v>
      </c>
      <c r="J30" s="35">
        <f>+'Serie 40'!J39</f>
        <v>630</v>
      </c>
      <c r="K30" s="38">
        <f>+'Serie 40'!K39</f>
        <v>1.3392857142857142</v>
      </c>
      <c r="L30" s="35">
        <f>+'Serie 40'!L39</f>
        <v>150</v>
      </c>
      <c r="M30" s="36">
        <f>+'Serie 40'!M39</f>
        <v>37</v>
      </c>
      <c r="N30" s="13">
        <f>+'Serie 40'!N39</f>
        <v>133</v>
      </c>
      <c r="O30" s="13">
        <f>+'Serie 40'!O39</f>
        <v>141</v>
      </c>
      <c r="P30" s="13">
        <f>+'Serie 40'!P39</f>
        <v>201</v>
      </c>
      <c r="Q30" s="13">
        <f>+'Serie 40'!Q39</f>
        <v>194</v>
      </c>
      <c r="R30" s="13">
        <f>+'Serie 40'!R39</f>
        <v>58</v>
      </c>
      <c r="S30" s="37">
        <f>+'Serie 40'!S39</f>
        <v>58</v>
      </c>
    </row>
    <row r="31" spans="1:19" s="7" customFormat="1" ht="12.9" customHeight="1">
      <c r="A31" s="24" t="str">
        <f>+'Serie 40'!A40</f>
        <v>JULIO SANCHEZ-PAJARES CASADO</v>
      </c>
      <c r="B31" s="21" t="str">
        <f>+'Serie 40'!B40</f>
        <v>JU 16012</v>
      </c>
      <c r="C31" s="22" t="str">
        <f>+'Serie 40'!C40</f>
        <v>ES031007798383</v>
      </c>
      <c r="D31" s="23">
        <f>+'Serie 40'!D40</f>
        <v>42645</v>
      </c>
      <c r="E31" s="31" t="e">
        <f>+'Serie 40'!#REF!</f>
        <v>#REF!</v>
      </c>
      <c r="F31" s="34">
        <f>+'Serie 40'!F40</f>
        <v>510</v>
      </c>
      <c r="G31" s="14">
        <f>+'Serie 40'!G40</f>
        <v>554</v>
      </c>
      <c r="H31" s="14">
        <f>+'Serie 40'!H40</f>
        <v>604</v>
      </c>
      <c r="I31" s="13">
        <f>+'Serie 40'!I40</f>
        <v>626</v>
      </c>
      <c r="J31" s="35">
        <f>+'Serie 40'!J40</f>
        <v>660</v>
      </c>
      <c r="K31" s="38">
        <f>+'Serie 40'!K40</f>
        <v>1.3392857142857142</v>
      </c>
      <c r="L31" s="35">
        <f>+'Serie 40'!L40</f>
        <v>150</v>
      </c>
      <c r="M31" s="36">
        <f>+'Serie 40'!M40</f>
        <v>40</v>
      </c>
      <c r="N31" s="13">
        <f>+'Serie 40'!N40</f>
        <v>135</v>
      </c>
      <c r="O31" s="13">
        <f>+'Serie 40'!O40</f>
        <v>143</v>
      </c>
      <c r="P31" s="13">
        <f>+'Serie 40'!P40</f>
        <v>199</v>
      </c>
      <c r="Q31" s="13">
        <f>+'Serie 40'!Q40</f>
        <v>199</v>
      </c>
      <c r="R31" s="13">
        <f>+'Serie 40'!R40</f>
        <v>61</v>
      </c>
      <c r="S31" s="37">
        <f>+'Serie 40'!S40</f>
        <v>63</v>
      </c>
    </row>
    <row r="32" spans="1:19" s="7" customFormat="1" ht="12.9" customHeight="1">
      <c r="A32" s="20" t="str">
        <f>+'Serie 40'!A41</f>
        <v>ANTONIO J. PEREZ ANDRADA</v>
      </c>
      <c r="B32" s="21" t="str">
        <f>+'Serie 40'!B41</f>
        <v>XD 16032</v>
      </c>
      <c r="C32" s="22" t="str">
        <f>+'Serie 40'!C41</f>
        <v>ES061007363527</v>
      </c>
      <c r="D32" s="23">
        <f>+'Serie 40'!D41</f>
        <v>42648</v>
      </c>
      <c r="E32" s="31" t="e">
        <f>+'Serie 40'!#REF!</f>
        <v>#REF!</v>
      </c>
      <c r="F32" s="34">
        <f>+'Serie 40'!F41</f>
        <v>518</v>
      </c>
      <c r="G32" s="14">
        <f>+'Serie 40'!G41</f>
        <v>576</v>
      </c>
      <c r="H32" s="14">
        <f>+'Serie 40'!H41</f>
        <v>610</v>
      </c>
      <c r="I32" s="13">
        <f>+'Serie 40'!I41</f>
        <v>664</v>
      </c>
      <c r="J32" s="35">
        <f>+'Serie 40'!J41</f>
        <v>716</v>
      </c>
      <c r="K32" s="38">
        <f>+'Serie 40'!K41</f>
        <v>1.7678571428571428</v>
      </c>
      <c r="L32" s="35">
        <f>+'Serie 40'!L41</f>
        <v>198</v>
      </c>
      <c r="M32" s="36">
        <f>+'Serie 40'!M41</f>
        <v>39</v>
      </c>
      <c r="N32" s="13">
        <f>+'Serie 40'!N41</f>
        <v>133</v>
      </c>
      <c r="O32" s="13">
        <f>+'Serie 40'!O41</f>
        <v>140</v>
      </c>
      <c r="P32" s="13">
        <f>+'Serie 40'!P41</f>
        <v>212</v>
      </c>
      <c r="Q32" s="13">
        <f>+'Serie 40'!Q41</f>
        <v>200</v>
      </c>
      <c r="R32" s="13">
        <f>+'Serie 40'!R41</f>
        <v>66</v>
      </c>
      <c r="S32" s="37">
        <f>+'Serie 40'!S41</f>
        <v>67</v>
      </c>
    </row>
    <row r="33" spans="1:19" s="7" customFormat="1" ht="12.9" customHeight="1">
      <c r="A33" s="24" t="str">
        <f>+'Serie 40'!A42</f>
        <v>EXPLOTACIONES EL CUBILLO, S.L.</v>
      </c>
      <c r="B33" s="21" t="str">
        <f>+'Serie 40'!B42</f>
        <v>BAX 16103</v>
      </c>
      <c r="C33" s="22" t="str">
        <f>+'Serie 40'!C42</f>
        <v>ES061008270329</v>
      </c>
      <c r="D33" s="23">
        <f>+'Serie 40'!D42</f>
        <v>42648</v>
      </c>
      <c r="E33" s="31" t="e">
        <f>+'Serie 40'!#REF!</f>
        <v>#REF!</v>
      </c>
      <c r="F33" s="34">
        <f>+'Serie 40'!F42</f>
        <v>481</v>
      </c>
      <c r="G33" s="14">
        <f>+'Serie 40'!G42</f>
        <v>524</v>
      </c>
      <c r="H33" s="14">
        <f>+'Serie 40'!H42</f>
        <v>576</v>
      </c>
      <c r="I33" s="13">
        <f>+'Serie 40'!I42</f>
        <v>620</v>
      </c>
      <c r="J33" s="35">
        <f>+'Serie 40'!J42</f>
        <v>660</v>
      </c>
      <c r="K33" s="38">
        <f>+'Serie 40'!K42</f>
        <v>1.5982142857142858</v>
      </c>
      <c r="L33" s="35">
        <f>+'Serie 40'!L42</f>
        <v>179</v>
      </c>
      <c r="M33" s="36">
        <f>+'Serie 40'!M42</f>
        <v>36</v>
      </c>
      <c r="N33" s="13">
        <f>+'Serie 40'!N42</f>
        <v>134</v>
      </c>
      <c r="O33" s="13">
        <f>+'Serie 40'!O42</f>
        <v>141</v>
      </c>
      <c r="P33" s="13">
        <f>+'Serie 40'!P42</f>
        <v>205</v>
      </c>
      <c r="Q33" s="13">
        <f>+'Serie 40'!Q42</f>
        <v>202</v>
      </c>
      <c r="R33" s="13">
        <f>+'Serie 40'!R42</f>
        <v>58</v>
      </c>
      <c r="S33" s="37">
        <f>+'Serie 40'!S42</f>
        <v>66</v>
      </c>
    </row>
    <row r="34" spans="1:19" s="7" customFormat="1" ht="12.9" customHeight="1">
      <c r="A34" s="20" t="str">
        <f>+'Serie 40'!A43</f>
        <v>FRANCISCA RODRIGUEZ BARBA</v>
      </c>
      <c r="B34" s="21" t="str">
        <f>+'Serie 40'!B43</f>
        <v>FR 16009</v>
      </c>
      <c r="C34" s="22" t="str">
        <f>+'Serie 40'!C43</f>
        <v>ES061008131218</v>
      </c>
      <c r="D34" s="23">
        <f>+'Serie 40'!D43</f>
        <v>42649</v>
      </c>
      <c r="E34" s="31"/>
      <c r="F34" s="34">
        <f>+'Serie 40'!F43</f>
        <v>504</v>
      </c>
      <c r="G34" s="14">
        <f>+'Serie 40'!G43</f>
        <v>546</v>
      </c>
      <c r="H34" s="14">
        <f>+'Serie 40'!H43</f>
        <v>580</v>
      </c>
      <c r="I34" s="13">
        <f>+'Serie 40'!I43</f>
        <v>618</v>
      </c>
      <c r="J34" s="35">
        <f>+'Serie 40'!J43</f>
        <v>670</v>
      </c>
      <c r="K34" s="38">
        <f>+'Serie 40'!K43</f>
        <v>1.4821428571428572</v>
      </c>
      <c r="L34" s="35">
        <f>+'Serie 40'!L43</f>
        <v>166</v>
      </c>
      <c r="M34" s="36">
        <f>+'Serie 40'!M43</f>
        <v>38</v>
      </c>
      <c r="N34" s="13">
        <f>+'Serie 40'!N43</f>
        <v>132</v>
      </c>
      <c r="O34" s="13">
        <f>+'Serie 40'!O43</f>
        <v>136</v>
      </c>
      <c r="P34" s="13">
        <f>+'Serie 40'!P43</f>
        <v>206</v>
      </c>
      <c r="Q34" s="13">
        <f>+'Serie 40'!Q43</f>
        <v>188</v>
      </c>
      <c r="R34" s="13">
        <f>+'Serie 40'!R43</f>
        <v>65</v>
      </c>
      <c r="S34" s="37">
        <f>+'Serie 40'!S43</f>
        <v>66</v>
      </c>
    </row>
    <row r="35" spans="1:19" s="7" customFormat="1" ht="12.9" customHeight="1">
      <c r="A35" s="24" t="str">
        <f>+'Serie 40'!A44</f>
        <v>JULIO SANCHEZ-PAJARES CASADO</v>
      </c>
      <c r="B35" s="21" t="str">
        <f>+'Serie 40'!B44</f>
        <v>JU 16022</v>
      </c>
      <c r="C35" s="22" t="str">
        <f>+'Serie 40'!C44</f>
        <v>ES021007798393</v>
      </c>
      <c r="D35" s="23">
        <f>+'Serie 40'!D44</f>
        <v>42652</v>
      </c>
      <c r="E35" s="31"/>
      <c r="F35" s="34">
        <f>+'Serie 40'!F44</f>
        <v>522</v>
      </c>
      <c r="G35" s="14">
        <f>+'Serie 40'!G44</f>
        <v>564</v>
      </c>
      <c r="H35" s="14">
        <f>+'Serie 40'!H44</f>
        <v>598</v>
      </c>
      <c r="I35" s="13">
        <f>+'Serie 40'!I44</f>
        <v>636</v>
      </c>
      <c r="J35" s="35">
        <f>+'Serie 40'!J44</f>
        <v>660</v>
      </c>
      <c r="K35" s="38">
        <f>+'Serie 40'!K44</f>
        <v>1.2321428571428572</v>
      </c>
      <c r="L35" s="35">
        <f>+'Serie 40'!L44</f>
        <v>138</v>
      </c>
      <c r="M35" s="36">
        <f>+'Serie 40'!M44</f>
        <v>42</v>
      </c>
      <c r="N35" s="13">
        <f>+'Serie 40'!N44</f>
        <v>131</v>
      </c>
      <c r="O35" s="13">
        <f>+'Serie 40'!O44</f>
        <v>144</v>
      </c>
      <c r="P35" s="13">
        <f>+'Serie 40'!P44</f>
        <v>208</v>
      </c>
      <c r="Q35" s="13">
        <f>+'Serie 40'!Q44</f>
        <v>192</v>
      </c>
      <c r="R35" s="13">
        <f>+'Serie 40'!R44</f>
        <v>65</v>
      </c>
      <c r="S35" s="37">
        <f>+'Serie 40'!S44</f>
        <v>65</v>
      </c>
    </row>
    <row r="36" spans="1:19" s="7" customFormat="1" ht="12.9" customHeight="1">
      <c r="A36" s="20" t="str">
        <f>+'Serie 40'!A45</f>
        <v>ANTONIO J. PEREZ ANDRADA</v>
      </c>
      <c r="B36" s="21" t="str">
        <f>+'Serie 40'!B45</f>
        <v>XD 16022</v>
      </c>
      <c r="C36" s="22" t="str">
        <f>+'Serie 40'!C45</f>
        <v>ES041008347445</v>
      </c>
      <c r="D36" s="23">
        <f>+'Serie 40'!D45</f>
        <v>42652</v>
      </c>
      <c r="E36" s="31"/>
      <c r="F36" s="34">
        <f>+'Serie 40'!F45</f>
        <v>504</v>
      </c>
      <c r="G36" s="14">
        <f>+'Serie 40'!G45</f>
        <v>550</v>
      </c>
      <c r="H36" s="14">
        <f>+'Serie 40'!H45</f>
        <v>586</v>
      </c>
      <c r="I36" s="13">
        <f>+'Serie 40'!I45</f>
        <v>628</v>
      </c>
      <c r="J36" s="35">
        <f>+'Serie 40'!J45</f>
        <v>658</v>
      </c>
      <c r="K36" s="38">
        <f>+'Serie 40'!K45</f>
        <v>1.375</v>
      </c>
      <c r="L36" s="35">
        <f>+'Serie 40'!L45</f>
        <v>154</v>
      </c>
      <c r="M36" s="36">
        <f>+'Serie 40'!M45</f>
        <v>39</v>
      </c>
      <c r="N36" s="13">
        <f>+'Serie 40'!N45</f>
        <v>131</v>
      </c>
      <c r="O36" s="13">
        <f>+'Serie 40'!O45</f>
        <v>141</v>
      </c>
      <c r="P36" s="13">
        <f>+'Serie 40'!P45</f>
        <v>206</v>
      </c>
      <c r="Q36" s="13">
        <f>+'Serie 40'!Q45</f>
        <v>200</v>
      </c>
      <c r="R36" s="13">
        <f>+'Serie 40'!R45</f>
        <v>63</v>
      </c>
      <c r="S36" s="37">
        <f>+'Serie 40'!S45</f>
        <v>64</v>
      </c>
    </row>
    <row r="37" spans="1:19" s="7" customFormat="1" ht="12.9" customHeight="1">
      <c r="A37" s="24" t="str">
        <f>+'Serie 40'!A46</f>
        <v>DANIEL HERAS MONDUATE</v>
      </c>
      <c r="B37" s="21" t="str">
        <f>+'Serie 40'!B46</f>
        <v>DP 16205</v>
      </c>
      <c r="C37" s="22" t="str">
        <f>+'Serie 40'!C46</f>
        <v>ES001520456487</v>
      </c>
      <c r="D37" s="23">
        <f>+'Serie 40'!D46</f>
        <v>42653</v>
      </c>
      <c r="E37" s="31"/>
      <c r="F37" s="34">
        <f>+'Serie 40'!F46</f>
        <v>473</v>
      </c>
      <c r="G37" s="14">
        <f>+'Serie 40'!G46</f>
        <v>494</v>
      </c>
      <c r="H37" s="14">
        <f>+'Serie 40'!H46</f>
        <v>532</v>
      </c>
      <c r="I37" s="13">
        <f>+'Serie 40'!I46</f>
        <v>562</v>
      </c>
      <c r="J37" s="35">
        <f>+'Serie 40'!J46</f>
        <v>600</v>
      </c>
      <c r="K37" s="38">
        <f>+'Serie 40'!K46</f>
        <v>1.1339285714285714</v>
      </c>
      <c r="L37" s="35">
        <f>+'Serie 40'!L46</f>
        <v>127</v>
      </c>
      <c r="M37" s="36">
        <f>+'Serie 40'!M46</f>
        <v>36</v>
      </c>
      <c r="N37" s="13">
        <f>+'Serie 40'!N46</f>
        <v>132</v>
      </c>
      <c r="O37" s="13">
        <f>+'Serie 40'!O46</f>
        <v>138</v>
      </c>
      <c r="P37" s="13">
        <f>+'Serie 40'!P46</f>
        <v>203</v>
      </c>
      <c r="Q37" s="13">
        <f>+'Serie 40'!Q46</f>
        <v>185</v>
      </c>
      <c r="R37" s="13">
        <f>+'Serie 40'!R46</f>
        <v>60</v>
      </c>
      <c r="S37" s="37">
        <f>+'Serie 40'!S46</f>
        <v>63</v>
      </c>
    </row>
    <row r="38" spans="1:19" s="7" customFormat="1" ht="12.9" customHeight="1">
      <c r="A38" s="20" t="str">
        <f>+'Serie 40'!A47</f>
        <v>JURADO PÉREZ, S.C.</v>
      </c>
      <c r="B38" s="21" t="str">
        <f>+'Serie 40'!B47</f>
        <v>BJ 16049</v>
      </c>
      <c r="C38" s="22" t="str">
        <f>+'Serie 40'!C47</f>
        <v>ES011008268131</v>
      </c>
      <c r="D38" s="23">
        <f>+'Serie 40'!D47</f>
        <v>42658</v>
      </c>
      <c r="E38" s="31"/>
      <c r="F38" s="34">
        <f>+'Serie 40'!F47</f>
        <v>441</v>
      </c>
      <c r="G38" s="14">
        <f>+'Serie 40'!G47</f>
        <v>493</v>
      </c>
      <c r="H38" s="14">
        <f>+'Serie 40'!H47</f>
        <v>530</v>
      </c>
      <c r="I38" s="13">
        <f>+'Serie 40'!I47</f>
        <v>562</v>
      </c>
      <c r="J38" s="35">
        <f>+'Serie 40'!J47</f>
        <v>594</v>
      </c>
      <c r="K38" s="38">
        <f>+'Serie 40'!K47</f>
        <v>1.3660714285714286</v>
      </c>
      <c r="L38" s="35">
        <f>+'Serie 40'!L47</f>
        <v>153</v>
      </c>
      <c r="M38" s="36">
        <f>+'Serie 40'!M47</f>
        <v>38</v>
      </c>
      <c r="N38" s="13">
        <f>+'Serie 40'!N47</f>
        <v>128</v>
      </c>
      <c r="O38" s="13">
        <f>+'Serie 40'!O47</f>
        <v>135</v>
      </c>
      <c r="P38" s="13">
        <f>+'Serie 40'!P47</f>
        <v>203</v>
      </c>
      <c r="Q38" s="13">
        <f>+'Serie 40'!Q47</f>
        <v>180</v>
      </c>
      <c r="R38" s="13">
        <f>+'Serie 40'!R47</f>
        <v>62</v>
      </c>
      <c r="S38" s="37">
        <f>+'Serie 40'!S47</f>
        <v>61</v>
      </c>
    </row>
    <row r="39" spans="1:19" s="7" customFormat="1" ht="12.9" customHeight="1">
      <c r="A39" s="24" t="str">
        <f>+'Serie 40'!A48</f>
        <v>GANADERIA  LA HACIENDA DEL DUQUE</v>
      </c>
      <c r="B39" s="21" t="str">
        <f>+'Serie 40'!B48</f>
        <v>HD 16059</v>
      </c>
      <c r="C39" s="22" t="str">
        <f>+'Serie 40'!C48</f>
        <v>ES021008357969</v>
      </c>
      <c r="D39" s="23">
        <f>+'Serie 40'!D48</f>
        <v>42658</v>
      </c>
      <c r="E39" s="31"/>
      <c r="F39" s="34">
        <f>+'Serie 40'!F48</f>
        <v>400</v>
      </c>
      <c r="G39" s="14">
        <f>+'Serie 40'!G48</f>
        <v>443</v>
      </c>
      <c r="H39" s="14">
        <f>+'Serie 40'!H48</f>
        <v>486</v>
      </c>
      <c r="I39" s="13">
        <f>+'Serie 40'!I48</f>
        <v>530</v>
      </c>
      <c r="J39" s="35">
        <f>+'Serie 40'!J48</f>
        <v>576</v>
      </c>
      <c r="K39" s="38">
        <f>+'Serie 40'!K48</f>
        <v>1.5714285714285714</v>
      </c>
      <c r="L39" s="35">
        <f>+'Serie 40'!L48</f>
        <v>176</v>
      </c>
      <c r="M39" s="36">
        <f>+'Serie 40'!M48</f>
        <v>34</v>
      </c>
      <c r="N39" s="13">
        <f>+'Serie 40'!N48</f>
        <v>131</v>
      </c>
      <c r="O39" s="13">
        <f>+'Serie 40'!O48</f>
        <v>138</v>
      </c>
      <c r="P39" s="13">
        <f>+'Serie 40'!P48</f>
        <v>201</v>
      </c>
      <c r="Q39" s="13">
        <f>+'Serie 40'!Q48</f>
        <v>189</v>
      </c>
      <c r="R39" s="13">
        <f>+'Serie 40'!R48</f>
        <v>58</v>
      </c>
      <c r="S39" s="37">
        <f>+'Serie 40'!S48</f>
        <v>60</v>
      </c>
    </row>
    <row r="40" spans="1:19" s="7" customFormat="1" ht="12.9" customHeight="1">
      <c r="A40" s="20" t="str">
        <f>+'Serie 40'!A49</f>
        <v>JURADO PÉREZ, S.C.</v>
      </c>
      <c r="B40" s="21" t="str">
        <f>+'Serie 40'!B49</f>
        <v>BJ 16058</v>
      </c>
      <c r="C40" s="22" t="str">
        <f>+'Serie 40'!C49</f>
        <v>ES051008268135</v>
      </c>
      <c r="D40" s="23">
        <f>+'Serie 40'!D49</f>
        <v>42664</v>
      </c>
      <c r="E40" s="31"/>
      <c r="F40" s="34">
        <f>+'Serie 40'!F49</f>
        <v>442</v>
      </c>
      <c r="G40" s="14">
        <f>+'Serie 40'!G49</f>
        <v>506</v>
      </c>
      <c r="H40" s="14">
        <f>+'Serie 40'!H49</f>
        <v>550</v>
      </c>
      <c r="I40" s="13">
        <f>+'Serie 40'!I49</f>
        <v>594</v>
      </c>
      <c r="J40" s="35">
        <f>+'Serie 40'!J49</f>
        <v>638</v>
      </c>
      <c r="K40" s="38">
        <f>+'Serie 40'!K49</f>
        <v>1.75</v>
      </c>
      <c r="L40" s="35">
        <f>+'Serie 40'!L49</f>
        <v>196</v>
      </c>
      <c r="M40" s="36">
        <f>+'Serie 40'!M49</f>
        <v>38</v>
      </c>
      <c r="N40" s="13">
        <f>+'Serie 40'!N49</f>
        <v>130</v>
      </c>
      <c r="O40" s="13">
        <f>+'Serie 40'!O49</f>
        <v>140</v>
      </c>
      <c r="P40" s="13">
        <f>+'Serie 40'!P49</f>
        <v>203</v>
      </c>
      <c r="Q40" s="13">
        <f>+'Serie 40'!Q49</f>
        <v>195</v>
      </c>
      <c r="R40" s="13">
        <f>+'Serie 40'!R49</f>
        <v>62</v>
      </c>
      <c r="S40" s="37">
        <f>+'Serie 40'!S49</f>
        <v>64</v>
      </c>
    </row>
    <row r="41" spans="1:19" s="7" customFormat="1" ht="12.9" customHeight="1">
      <c r="A41" s="24" t="str">
        <f>+'Serie 40'!A50</f>
        <v>FRANCISCO ROMERO IGLESIAS</v>
      </c>
      <c r="B41" s="21" t="str">
        <f>+'Serie 40'!B50</f>
        <v>RI 16036</v>
      </c>
      <c r="C41" s="22" t="str">
        <f>+'Serie 40'!C50</f>
        <v>ES061007799436</v>
      </c>
      <c r="D41" s="23">
        <f>+'Serie 40'!D50</f>
        <v>42665</v>
      </c>
      <c r="E41" s="31"/>
      <c r="F41" s="34">
        <f>+'Serie 40'!F50</f>
        <v>418</v>
      </c>
      <c r="G41" s="14">
        <f>+'Serie 40'!G50</f>
        <v>464</v>
      </c>
      <c r="H41" s="14">
        <f>+'Serie 40'!H50</f>
        <v>512</v>
      </c>
      <c r="I41" s="13">
        <f>+'Serie 40'!I50</f>
        <v>566</v>
      </c>
      <c r="J41" s="35">
        <f>+'Serie 40'!J50</f>
        <v>600</v>
      </c>
      <c r="K41" s="38">
        <f>+'Serie 40'!K50</f>
        <v>1.625</v>
      </c>
      <c r="L41" s="35">
        <f>+'Serie 40'!L50</f>
        <v>182</v>
      </c>
      <c r="M41" s="36">
        <f>+'Serie 40'!M50</f>
        <v>36</v>
      </c>
      <c r="N41" s="13">
        <f>+'Serie 40'!N50</f>
        <v>130</v>
      </c>
      <c r="O41" s="13">
        <f>+'Serie 40'!O50</f>
        <v>137</v>
      </c>
      <c r="P41" s="13">
        <f>+'Serie 40'!P50</f>
        <v>201</v>
      </c>
      <c r="Q41" s="13">
        <f>+'Serie 40'!Q50</f>
        <v>195</v>
      </c>
      <c r="R41" s="13">
        <f>+'Serie 40'!R50</f>
        <v>57</v>
      </c>
      <c r="S41" s="37">
        <f>+'Serie 40'!S50</f>
        <v>60</v>
      </c>
    </row>
    <row r="42" spans="1:19" s="7" customFormat="1" ht="12.9" customHeight="1">
      <c r="A42" s="20" t="str">
        <f>+'Serie 40'!A51</f>
        <v>MÁRMARA AGROPECUARIA E INMUEBLES</v>
      </c>
      <c r="B42" s="21" t="str">
        <f>+'Serie 40'!B51</f>
        <v>TW 16047</v>
      </c>
      <c r="C42" s="22" t="str">
        <f>+'Serie 40'!C51</f>
        <v>ES061008454174</v>
      </c>
      <c r="D42" s="23">
        <f>+'Serie 40'!D51</f>
        <v>42671</v>
      </c>
      <c r="E42" s="31"/>
      <c r="F42" s="34">
        <f>+'Serie 40'!F51</f>
        <v>370</v>
      </c>
      <c r="G42" s="14">
        <f>+'Serie 40'!G51</f>
        <v>422</v>
      </c>
      <c r="H42" s="14">
        <f>+'Serie 40'!H51</f>
        <v>461</v>
      </c>
      <c r="I42" s="13">
        <f>+'Serie 40'!I51</f>
        <v>506</v>
      </c>
      <c r="J42" s="35">
        <f>+'Serie 40'!J51</f>
        <v>534</v>
      </c>
      <c r="K42" s="38">
        <f>+'Serie 40'!K51</f>
        <v>1.4642857142857142</v>
      </c>
      <c r="L42" s="35">
        <f>+'Serie 40'!L51</f>
        <v>164</v>
      </c>
      <c r="M42" s="36">
        <f>+'Serie 40'!M51</f>
        <v>37</v>
      </c>
      <c r="N42" s="13">
        <f>+'Serie 40'!N51</f>
        <v>128</v>
      </c>
      <c r="O42" s="13">
        <f>+'Serie 40'!O51</f>
        <v>133</v>
      </c>
      <c r="P42" s="13">
        <f>+'Serie 40'!P51</f>
        <v>200</v>
      </c>
      <c r="Q42" s="13">
        <f>+'Serie 40'!Q51</f>
        <v>181</v>
      </c>
      <c r="R42" s="13">
        <f>+'Serie 40'!R51</f>
        <v>57</v>
      </c>
      <c r="S42" s="37">
        <f>+'Serie 40'!S51</f>
        <v>56</v>
      </c>
    </row>
    <row r="43" spans="1:19" s="7" customFormat="1" ht="12.9" customHeight="1">
      <c r="A43" s="24" t="str">
        <f>+'Serie 40'!A52</f>
        <v>FERNANDO GOMEZ MARCOS</v>
      </c>
      <c r="B43" s="21" t="str">
        <f>+'Serie 40'!B52</f>
        <v>GF 16015</v>
      </c>
      <c r="C43" s="22" t="str">
        <f>+'Serie 40'!C52</f>
        <v>ES001008397292</v>
      </c>
      <c r="D43" s="23">
        <f>+'Serie 40'!D52</f>
        <v>42671</v>
      </c>
      <c r="E43" s="31"/>
      <c r="F43" s="34">
        <f>+'Serie 40'!F52</f>
        <v>443</v>
      </c>
      <c r="G43" s="14">
        <f>+'Serie 40'!G52</f>
        <v>472</v>
      </c>
      <c r="H43" s="14">
        <f>+'Serie 40'!H52</f>
        <v>522</v>
      </c>
      <c r="I43" s="13">
        <f>+'Serie 40'!I52</f>
        <v>566</v>
      </c>
      <c r="J43" s="35">
        <f>+'Serie 40'!J52</f>
        <v>608</v>
      </c>
      <c r="K43" s="38">
        <f>+'Serie 40'!K52</f>
        <v>1.4732142857142858</v>
      </c>
      <c r="L43" s="35">
        <f>+'Serie 40'!L52</f>
        <v>165</v>
      </c>
      <c r="M43" s="36">
        <f>+'Serie 40'!M52</f>
        <v>36</v>
      </c>
      <c r="N43" s="13">
        <f>+'Serie 40'!N52</f>
        <v>135</v>
      </c>
      <c r="O43" s="13">
        <f>+'Serie 40'!O52</f>
        <v>137</v>
      </c>
      <c r="P43" s="13">
        <f>+'Serie 40'!P52</f>
        <v>202</v>
      </c>
      <c r="Q43" s="13">
        <f>+'Serie 40'!Q52</f>
        <v>184</v>
      </c>
      <c r="R43" s="13">
        <f>+'Serie 40'!R52</f>
        <v>58</v>
      </c>
      <c r="S43" s="37">
        <f>+'Serie 40'!S52</f>
        <v>61</v>
      </c>
    </row>
    <row r="44" spans="1:19" s="7" customFormat="1" ht="12.9" customHeight="1">
      <c r="A44" s="20" t="str">
        <f>+'Serie 40'!A53</f>
        <v>MÁRMARA AGROPECUARIA E INMUEBLES</v>
      </c>
      <c r="B44" s="21" t="str">
        <f>+'Serie 40'!B53</f>
        <v>TW 16044</v>
      </c>
      <c r="C44" s="22" t="str">
        <f>+'Serie 40'!C53</f>
        <v>ES031008454171</v>
      </c>
      <c r="D44" s="23">
        <f>+'Serie 40'!D53</f>
        <v>42671</v>
      </c>
      <c r="E44" s="31" t="e">
        <f>+'Serie 40'!#REF!</f>
        <v>#REF!</v>
      </c>
      <c r="F44" s="34">
        <f>+'Serie 40'!F53</f>
        <v>388</v>
      </c>
      <c r="G44" s="14">
        <f>+'Serie 40'!G53</f>
        <v>438</v>
      </c>
      <c r="H44" s="14">
        <f>+'Serie 40'!H53</f>
        <v>493</v>
      </c>
      <c r="I44" s="13">
        <f>+'Serie 40'!I53</f>
        <v>540</v>
      </c>
      <c r="J44" s="35">
        <f>+'Serie 40'!J53</f>
        <v>566</v>
      </c>
      <c r="K44" s="38">
        <f>+'Serie 40'!K53</f>
        <v>1.5892857142857142</v>
      </c>
      <c r="L44" s="35">
        <f>+'Serie 40'!L53</f>
        <v>178</v>
      </c>
      <c r="M44" s="36">
        <f>+'Serie 40'!M53</f>
        <v>38</v>
      </c>
      <c r="N44" s="13">
        <f>+'Serie 40'!N53</f>
        <v>129</v>
      </c>
      <c r="O44" s="13">
        <f>+'Serie 40'!O53</f>
        <v>133</v>
      </c>
      <c r="P44" s="13">
        <f>+'Serie 40'!P53</f>
        <v>196</v>
      </c>
      <c r="Q44" s="13">
        <f>+'Serie 40'!Q53</f>
        <v>191</v>
      </c>
      <c r="R44" s="13">
        <f>+'Serie 40'!R53</f>
        <v>58</v>
      </c>
      <c r="S44" s="37">
        <f>+'Serie 40'!S53</f>
        <v>60</v>
      </c>
    </row>
    <row r="45" spans="1:19" s="7" customFormat="1" ht="12.9" customHeight="1" thickBot="1">
      <c r="A45" s="24" t="str">
        <f>+'Serie 40'!A54</f>
        <v>DANIEL HERAS MONDUATE</v>
      </c>
      <c r="B45" s="21" t="str">
        <f>+'Serie 40'!B54</f>
        <v>DP 16225</v>
      </c>
      <c r="C45" s="22" t="str">
        <f>+'Serie 40'!C54</f>
        <v>ES061008213926</v>
      </c>
      <c r="D45" s="23">
        <f>+'Serie 40'!D54</f>
        <v>42673</v>
      </c>
      <c r="E45" s="31" t="e">
        <f>+'Serie 40'!#REF!</f>
        <v>#REF!</v>
      </c>
      <c r="F45" s="34">
        <f>+'Serie 40'!F54</f>
        <v>502</v>
      </c>
      <c r="G45" s="14">
        <f>+'Serie 40'!G54</f>
        <v>558</v>
      </c>
      <c r="H45" s="14">
        <f>+'Serie 40'!H54</f>
        <v>610</v>
      </c>
      <c r="I45" s="13">
        <f>+'Serie 40'!I54</f>
        <v>664</v>
      </c>
      <c r="J45" s="35">
        <f>+'Serie 40'!J54</f>
        <v>696</v>
      </c>
      <c r="K45" s="38">
        <f>+'Serie 40'!K54</f>
        <v>1.7321428571428572</v>
      </c>
      <c r="L45" s="35">
        <f>+'Serie 40'!L54</f>
        <v>194</v>
      </c>
      <c r="M45" s="36">
        <f>+'Serie 40'!M54</f>
        <v>38</v>
      </c>
      <c r="N45" s="13">
        <f>+'Serie 40'!N54</f>
        <v>134</v>
      </c>
      <c r="O45" s="13">
        <f>+'Serie 40'!O54</f>
        <v>143</v>
      </c>
      <c r="P45" s="13">
        <f>+'Serie 40'!P54</f>
        <v>208</v>
      </c>
      <c r="Q45" s="13">
        <f>+'Serie 40'!Q54</f>
        <v>200</v>
      </c>
      <c r="R45" s="13">
        <f>+'Serie 40'!R54</f>
        <v>63</v>
      </c>
      <c r="S45" s="37">
        <f>+'Serie 40'!S54</f>
        <v>67</v>
      </c>
    </row>
    <row r="46" spans="1:19" s="7" customFormat="1" ht="20.100000000000001" customHeight="1" thickBot="1">
      <c r="A46" s="90" t="str">
        <f>+'Serie 40'!A55</f>
        <v>MEDIAS</v>
      </c>
      <c r="B46" s="91"/>
      <c r="C46" s="91"/>
      <c r="D46" s="92"/>
      <c r="E46" s="32">
        <f>+'Serie 40'!E55</f>
        <v>0</v>
      </c>
      <c r="F46" s="39">
        <f>+'Serie 40'!F55</f>
        <v>467.03125</v>
      </c>
      <c r="G46" s="40">
        <f>+'Serie 40'!G55</f>
        <v>513.125</v>
      </c>
      <c r="H46" s="40">
        <f>+'Serie 40'!H55</f>
        <v>557.5</v>
      </c>
      <c r="I46" s="40">
        <f>+'Serie 40'!I55</f>
        <v>598.625</v>
      </c>
      <c r="J46" s="41">
        <f>+'Serie 40'!J55</f>
        <v>635.9375</v>
      </c>
      <c r="K46" s="42">
        <f>+'Serie 40'!K55</f>
        <v>1.5080915178571426</v>
      </c>
      <c r="L46" s="43">
        <f>+'Serie 40'!L55</f>
        <v>168.90625</v>
      </c>
      <c r="M46" s="39">
        <f>+'Serie 40'!M55</f>
        <v>37.09375</v>
      </c>
      <c r="N46" s="40">
        <f>+'Serie 40'!N55</f>
        <v>132</v>
      </c>
      <c r="O46" s="40">
        <f>+'Serie 40'!O55</f>
        <v>138.6875</v>
      </c>
      <c r="P46" s="40">
        <f>+'Serie 40'!P55</f>
        <v>204.15625</v>
      </c>
      <c r="Q46" s="40">
        <f>+'Serie 40'!Q55</f>
        <v>192.875</v>
      </c>
      <c r="R46" s="40">
        <f>+'Serie 40'!R55</f>
        <v>61</v>
      </c>
      <c r="S46" s="41">
        <f>+'Serie 40'!S55</f>
        <v>63</v>
      </c>
    </row>
    <row r="47" spans="1:19" s="7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s="7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s="16" customFormat="1" ht="25.5" hidden="1" customHeight="1">
      <c r="A49" s="10" t="s">
        <v>29</v>
      </c>
      <c r="B49" s="15"/>
      <c r="C49" s="15"/>
      <c r="D49" s="15"/>
      <c r="E49" s="15"/>
      <c r="F49" s="17"/>
      <c r="G49" s="17"/>
      <c r="H49" s="1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s="12" customFormat="1" ht="21" hidden="1" customHeight="1">
      <c r="A50" s="1" t="s">
        <v>30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s="16" customFormat="1" ht="10.199999999999999">
      <c r="A51" s="69" t="s">
        <v>29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pans="1:19" s="12" customFormat="1" ht="10.199999999999999">
      <c r="A52" s="6" t="s">
        <v>30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s="16" customFormat="1" ht="10.199999999999999">
      <c r="A53" s="6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s="12" customFormat="1" ht="10.199999999999999">
      <c r="A54" s="6" t="s">
        <v>33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s="16" customFormat="1" ht="10.199999999999999">
      <c r="A55" s="6" t="s">
        <v>34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s="12" customFormat="1" ht="10.199999999999999">
      <c r="A56" s="6" t="s">
        <v>35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s="16" customFormat="1" ht="10.199999999999999">
      <c r="A57" s="6" t="s">
        <v>36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s="12" customFormat="1" ht="10.199999999999999">
      <c r="A58" s="6" t="s">
        <v>37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s="16" customFormat="1" ht="10.199999999999999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s="12" customFormat="1" ht="10.199999999999999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s="16" customFormat="1" ht="10.199999999999999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s="12" customFormat="1" ht="10.199999999999999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s="16" customFormat="1" ht="10.199999999999999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s="12" customFormat="1" ht="10.199999999999999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1:19" s="16" customFormat="1" ht="10.199999999999999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1:19" s="12" customFormat="1" ht="10.199999999999999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s="16" customFormat="1" ht="2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s="12" customFormat="1" ht="21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s="16" customFormat="1" ht="21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s="12" customFormat="1" ht="21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s="16" customFormat="1" ht="2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s="12" customFormat="1" ht="21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s="16" customFormat="1" ht="21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s="12" customFormat="1" ht="21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s="16" customFormat="1" ht="2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s="12" customFormat="1" ht="21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s="16" customFormat="1" ht="21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ht="27.75" customHeight="1"/>
  </sheetData>
  <mergeCells count="18">
    <mergeCell ref="M12:M13"/>
    <mergeCell ref="N12:N13"/>
    <mergeCell ref="A46:D46"/>
    <mergeCell ref="A7:S7"/>
    <mergeCell ref="A9:S9"/>
    <mergeCell ref="E11:L11"/>
    <mergeCell ref="M11:S11"/>
    <mergeCell ref="A12:A13"/>
    <mergeCell ref="B12:B13"/>
    <mergeCell ref="C12:C13"/>
    <mergeCell ref="O12:O13"/>
    <mergeCell ref="P12:P13"/>
    <mergeCell ref="Q12:Q13"/>
    <mergeCell ref="R12:R13"/>
    <mergeCell ref="S12:S13"/>
    <mergeCell ref="D12:D13"/>
    <mergeCell ref="E12:E13"/>
    <mergeCell ref="L12:L13"/>
  </mergeCells>
  <phoneticPr fontId="0" type="noConversion"/>
  <hyperlinks>
    <hyperlink ref="A9" r:id="rId1" display="../Mis documentos/Desktop/Serie-38-varios/Serie 38-4 peso/serie38.xlsx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40</vt:lpstr>
      <vt:lpstr>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2017-12-01T11:05:55Z</dcterms:modified>
  <cp:category/>
  <cp:contentStatus/>
</cp:coreProperties>
</file>