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Serie 62" sheetId="1" r:id="rId1"/>
    <sheet name="PDF" sheetId="3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P22" i="3" l="1"/>
  <c r="P26" i="3"/>
  <c r="L16" i="3"/>
  <c r="N16" i="3"/>
  <c r="P16" i="3"/>
  <c r="L17" i="3"/>
  <c r="N17" i="3"/>
  <c r="P17" i="3"/>
  <c r="L18" i="3"/>
  <c r="N18" i="3"/>
  <c r="P18" i="3"/>
  <c r="L19" i="3"/>
  <c r="N19" i="3"/>
  <c r="P19" i="3"/>
  <c r="L20" i="3"/>
  <c r="N20" i="3"/>
  <c r="P20" i="3"/>
  <c r="L21" i="3"/>
  <c r="N21" i="3"/>
  <c r="P21" i="3"/>
  <c r="L22" i="3"/>
  <c r="N22" i="3"/>
  <c r="L23" i="3"/>
  <c r="N23" i="3"/>
  <c r="P23" i="3"/>
  <c r="L24" i="3"/>
  <c r="N24" i="3"/>
  <c r="P24" i="3"/>
  <c r="L25" i="3"/>
  <c r="N25" i="3"/>
  <c r="P25" i="3"/>
  <c r="L26" i="3"/>
  <c r="N26" i="3"/>
  <c r="L27" i="3"/>
  <c r="N27" i="3"/>
  <c r="P27" i="3"/>
  <c r="L28" i="3"/>
  <c r="N28" i="3"/>
  <c r="P28" i="3"/>
  <c r="L29" i="3"/>
  <c r="N29" i="3"/>
  <c r="P29" i="3"/>
  <c r="L30" i="3"/>
  <c r="N30" i="3"/>
  <c r="P30" i="3"/>
  <c r="L31" i="3"/>
  <c r="N31" i="3"/>
  <c r="P31" i="3"/>
  <c r="L32" i="3"/>
  <c r="N32" i="3"/>
  <c r="P32" i="3"/>
  <c r="L33" i="3"/>
  <c r="N33" i="3"/>
  <c r="P33" i="3"/>
  <c r="L34" i="3"/>
  <c r="N34" i="3"/>
  <c r="P34" i="3"/>
  <c r="L35" i="3"/>
  <c r="N35" i="3"/>
  <c r="P35" i="3"/>
  <c r="L36" i="3"/>
  <c r="N36" i="3"/>
  <c r="P36" i="3"/>
  <c r="L37" i="3"/>
  <c r="N37" i="3"/>
  <c r="P37" i="3"/>
  <c r="L38" i="3"/>
  <c r="N38" i="3"/>
  <c r="P38" i="3"/>
  <c r="L39" i="3"/>
  <c r="N39" i="3"/>
  <c r="P39" i="3"/>
  <c r="L40" i="3"/>
  <c r="N40" i="3"/>
  <c r="P40" i="3"/>
  <c r="L41" i="3"/>
  <c r="N41" i="3"/>
  <c r="P41" i="3"/>
  <c r="L42" i="3"/>
  <c r="N42" i="3"/>
  <c r="P42" i="3"/>
  <c r="L43" i="3"/>
  <c r="N43" i="3"/>
  <c r="P43" i="3"/>
  <c r="L44" i="3"/>
  <c r="N44" i="3"/>
  <c r="P44" i="3"/>
  <c r="L45" i="3"/>
  <c r="N45" i="3"/>
  <c r="P45" i="3"/>
  <c r="L46" i="3"/>
  <c r="N46" i="3"/>
  <c r="P46" i="3"/>
  <c r="L47" i="3"/>
  <c r="N47" i="3"/>
  <c r="P47" i="3"/>
  <c r="L48" i="3"/>
  <c r="N48" i="3"/>
  <c r="P48" i="3"/>
  <c r="L49" i="3"/>
  <c r="N49" i="3"/>
  <c r="P49" i="3"/>
  <c r="L50" i="3"/>
  <c r="N50" i="3"/>
  <c r="P50" i="3"/>
  <c r="L51" i="3"/>
  <c r="N51" i="3"/>
  <c r="P51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B12" i="3" l="1"/>
  <c r="C12" i="3"/>
  <c r="D12" i="3"/>
  <c r="B13" i="3"/>
  <c r="C13" i="3"/>
  <c r="D13" i="3"/>
  <c r="A12" i="3"/>
  <c r="E13" i="3"/>
  <c r="A13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A14" i="3"/>
  <c r="A52" i="3"/>
  <c r="E52" i="3"/>
  <c r="P15" i="3" l="1"/>
  <c r="N15" i="3"/>
  <c r="K15" i="3"/>
  <c r="J15" i="3"/>
  <c r="I15" i="3"/>
  <c r="H15" i="3"/>
  <c r="G15" i="3"/>
  <c r="F15" i="3"/>
  <c r="K22" i="1"/>
  <c r="K13" i="3" s="1"/>
  <c r="J22" i="1"/>
  <c r="J13" i="3" s="1"/>
  <c r="I22" i="1"/>
  <c r="I13" i="3" s="1"/>
  <c r="H22" i="1"/>
  <c r="H13" i="3" s="1"/>
  <c r="G22" i="1"/>
  <c r="G13" i="3" s="1"/>
  <c r="F22" i="1"/>
  <c r="F13" i="3" s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5" i="3"/>
  <c r="E14" i="3"/>
  <c r="D15" i="3"/>
  <c r="D14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5" i="3"/>
  <c r="C14" i="3"/>
  <c r="B15" i="3"/>
  <c r="B14" i="3"/>
  <c r="A15" i="3"/>
  <c r="F14" i="3" l="1"/>
  <c r="F61" i="1"/>
  <c r="F52" i="3" s="1"/>
  <c r="K61" i="1"/>
  <c r="K52" i="3" s="1"/>
  <c r="K14" i="3"/>
  <c r="P14" i="3"/>
  <c r="P61" i="1"/>
  <c r="P52" i="3" s="1"/>
  <c r="H14" i="3"/>
  <c r="H61" i="1"/>
  <c r="H52" i="3" s="1"/>
  <c r="I14" i="3"/>
  <c r="I61" i="1"/>
  <c r="I52" i="3" s="1"/>
  <c r="J61" i="1"/>
  <c r="J52" i="3" s="1"/>
  <c r="J14" i="3"/>
  <c r="G14" i="3"/>
  <c r="G61" i="1"/>
  <c r="G52" i="3" s="1"/>
  <c r="L15" i="3"/>
  <c r="N61" i="1"/>
  <c r="N52" i="3" s="1"/>
  <c r="N14" i="3"/>
  <c r="L61" i="1" l="1"/>
  <c r="L52" i="3" s="1"/>
  <c r="L14" i="3"/>
</calcChain>
</file>

<file path=xl/sharedStrings.xml><?xml version="1.0" encoding="utf-8"?>
<sst xmlns="http://schemas.openxmlformats.org/spreadsheetml/2006/main" count="191" uniqueCount="161">
  <si>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</si>
  <si>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</si>
  <si>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</si>
  <si>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</si>
  <si>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</si>
  <si>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</si>
  <si>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</si>
  <si>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</si>
  <si>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</si>
  <si>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</si>
  <si>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</si>
  <si>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</si>
  <si>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</si>
  <si>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</si>
  <si>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</si>
  <si>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</si>
  <si>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</si>
  <si>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</si>
  <si>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</si>
  <si>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</si>
  <si>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</si>
  <si>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>Perim. escrotal</t>
  </si>
  <si>
    <t xml:space="preserve">Altura cruz </t>
  </si>
  <si>
    <t>Altura cola</t>
  </si>
  <si>
    <t>Perím. Torácico</t>
  </si>
  <si>
    <t>Long. Total</t>
  </si>
  <si>
    <t xml:space="preserve">Ancho pecho </t>
  </si>
  <si>
    <t>Ancho grupa</t>
  </si>
  <si>
    <t>MEDIAS</t>
  </si>
  <si>
    <t>* El GMD mostrado se calcula con el incremento de peso entre la primera y última pesada, dividido por los 112 días que transcurren entre ambas</t>
  </si>
  <si>
    <t>**El incremento de peso mostrado es el incremento de peso entre el primer y último peso</t>
  </si>
  <si>
    <t>SERIE Nº 62 (16/11/15 - 07/03/16) </t>
  </si>
  <si>
    <t xml:space="preserve">SERIE Nº 62 (16/11/15 - 07/03/16) </t>
  </si>
  <si>
    <t>MEDIDAS FINALES</t>
  </si>
  <si>
    <t>BLAS BARROSO NIETO</t>
  </si>
  <si>
    <t>BBB 14016</t>
  </si>
  <si>
    <t>ES011007355794</t>
  </si>
  <si>
    <t>17/11/2014</t>
  </si>
  <si>
    <t>ALBERTO GALLEGO MURIEL</t>
  </si>
  <si>
    <t>BDI 15001</t>
  </si>
  <si>
    <t>ES001007877237</t>
  </si>
  <si>
    <t>05/01/2015</t>
  </si>
  <si>
    <t>GOLONESTRE, S.L.</t>
  </si>
  <si>
    <t>BED 14043</t>
  </si>
  <si>
    <t>ES091007887321</t>
  </si>
  <si>
    <t>19/11/2014</t>
  </si>
  <si>
    <t>BED 14070</t>
  </si>
  <si>
    <t>ES091008119273</t>
  </si>
  <si>
    <t>11/12/2014</t>
  </si>
  <si>
    <t>JURADO PÉREZ, S.C.</t>
  </si>
  <si>
    <t>BJ 14077</t>
  </si>
  <si>
    <t>ES040811100368</t>
  </si>
  <si>
    <t>05/11/2014</t>
  </si>
  <si>
    <t>BJ 14085</t>
  </si>
  <si>
    <t>ES010811056993</t>
  </si>
  <si>
    <t>06/12/2014</t>
  </si>
  <si>
    <t>HNOS. BERNARDO</t>
  </si>
  <si>
    <t>EJ 14061</t>
  </si>
  <si>
    <t>ES041202645115</t>
  </si>
  <si>
    <t>10/12/2014</t>
  </si>
  <si>
    <t>EJ 14067</t>
  </si>
  <si>
    <t>ES040811056996</t>
  </si>
  <si>
    <t>18/12/2014</t>
  </si>
  <si>
    <t>LÓPEZ COLMENAREJO, S.L.</t>
  </si>
  <si>
    <t>FL 14103</t>
  </si>
  <si>
    <t>ES081007918579</t>
  </si>
  <si>
    <t>10/11/2014</t>
  </si>
  <si>
    <t>FL 15004</t>
  </si>
  <si>
    <t>ES091007417083</t>
  </si>
  <si>
    <t>07/01/2015</t>
  </si>
  <si>
    <t>FL 15006</t>
  </si>
  <si>
    <t>ES090811065630</t>
  </si>
  <si>
    <t>19/01/2015</t>
  </si>
  <si>
    <t>FRANCISCA RODRÍGUEZ BARBA</t>
  </si>
  <si>
    <t>FR 14041</t>
  </si>
  <si>
    <t>ES050811107826</t>
  </si>
  <si>
    <t>03/11/2014</t>
  </si>
  <si>
    <t>FR 14048</t>
  </si>
  <si>
    <t>ES081007871566</t>
  </si>
  <si>
    <t>01/12/2014</t>
  </si>
  <si>
    <t>FR 15001</t>
  </si>
  <si>
    <t>ES010811107833</t>
  </si>
  <si>
    <t>01/01/2015</t>
  </si>
  <si>
    <t>EXPL. AGROP. MINGOBLASCO, S.L.</t>
  </si>
  <si>
    <t>HE 14084</t>
  </si>
  <si>
    <t>ES050811107837</t>
  </si>
  <si>
    <t>07/11/2014</t>
  </si>
  <si>
    <t>HE 14108</t>
  </si>
  <si>
    <t>ES090811074824</t>
  </si>
  <si>
    <t>18/11/2014</t>
  </si>
  <si>
    <t>HE 14111</t>
  </si>
  <si>
    <t>ES000811074825</t>
  </si>
  <si>
    <t>22/11/2014</t>
  </si>
  <si>
    <t>HE 14114</t>
  </si>
  <si>
    <t>ES061007877244</t>
  </si>
  <si>
    <t>25/11/2014</t>
  </si>
  <si>
    <t>HE 14126</t>
  </si>
  <si>
    <t>ES001007887322</t>
  </si>
  <si>
    <t>12/12/2014</t>
  </si>
  <si>
    <t>CARMELO GONZÁLEZ JIMÉNEZ</t>
  </si>
  <si>
    <t>IA 14099</t>
  </si>
  <si>
    <t>ES021008095577</t>
  </si>
  <si>
    <t>08/11/2014</t>
  </si>
  <si>
    <t>IA 14101</t>
  </si>
  <si>
    <t>ES010811059505</t>
  </si>
  <si>
    <t>15/11/2014</t>
  </si>
  <si>
    <t>IA 15002</t>
  </si>
  <si>
    <t>ES081007022967</t>
  </si>
  <si>
    <t>10/01/2015</t>
  </si>
  <si>
    <t>MIGUEL ÁNGEL JIMÉNEZ GARCÍA</t>
  </si>
  <si>
    <t>MG 14033</t>
  </si>
  <si>
    <t>ES001007871568</t>
  </si>
  <si>
    <t>25/12/2014</t>
  </si>
  <si>
    <t>RAMÓN PÉREZ-CARRIÓN</t>
  </si>
  <si>
    <t>PT 14072</t>
  </si>
  <si>
    <t>ES031520443512</t>
  </si>
  <si>
    <t>CANDELEILLA, S.L.</t>
  </si>
  <si>
    <t>PV 14024</t>
  </si>
  <si>
    <t>ES070811035330</t>
  </si>
  <si>
    <t>26/11/2014</t>
  </si>
  <si>
    <t>PV 14025</t>
  </si>
  <si>
    <t>ES070811271243</t>
  </si>
  <si>
    <t>28/11/2014</t>
  </si>
  <si>
    <t>GANADERÍA DEL ARAVALLE, S.L.</t>
  </si>
  <si>
    <t>QL 15001</t>
  </si>
  <si>
    <t>ES091007022968</t>
  </si>
  <si>
    <t>14/01/2015</t>
  </si>
  <si>
    <t>HNOS. MUÑOZ CARRASCO</t>
  </si>
  <si>
    <t>VH 14025</t>
  </si>
  <si>
    <t>ES071007363517</t>
  </si>
  <si>
    <t>04/11/2014</t>
  </si>
  <si>
    <t>VH 14026</t>
  </si>
  <si>
    <t>ES030811042386</t>
  </si>
  <si>
    <t>JULIÁN BRAVO SÁNCHEZ</t>
  </si>
  <si>
    <t>VN 14028</t>
  </si>
  <si>
    <t>ES040811040881</t>
  </si>
  <si>
    <t>01/11/2014</t>
  </si>
  <si>
    <t>VN 14034</t>
  </si>
  <si>
    <t>ES001006967527</t>
  </si>
  <si>
    <t>JOSÉ MANUEL RAMOS CASTAÑO</t>
  </si>
  <si>
    <t>WE 14036</t>
  </si>
  <si>
    <t>ES050811381831</t>
  </si>
  <si>
    <t>13/12/2014</t>
  </si>
  <si>
    <t>ANTONIO J. PÉREZ ANDRADA</t>
  </si>
  <si>
    <t>XD 14028</t>
  </si>
  <si>
    <t>ES071502645129</t>
  </si>
  <si>
    <t>15/12/2014</t>
  </si>
  <si>
    <t>XD 15007</t>
  </si>
  <si>
    <t>ES090811057007</t>
  </si>
  <si>
    <t>31/01/2015</t>
  </si>
  <si>
    <t>FERNANDO HERAS MONDUATE</t>
  </si>
  <si>
    <t>YT 14032</t>
  </si>
  <si>
    <t>ES000811042430</t>
  </si>
  <si>
    <t>YT 14127</t>
  </si>
  <si>
    <t>ES021520443522</t>
  </si>
  <si>
    <t>YT 14128</t>
  </si>
  <si>
    <t>ES081202645131</t>
  </si>
  <si>
    <t>14/12/2014</t>
  </si>
  <si>
    <t>YT 15005</t>
  </si>
  <si>
    <t>ES021007363523</t>
  </si>
  <si>
    <t>18/01/2015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</si>
</sst>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color indexed="53"/>
      <name val="Verdana"/>
      <family val="2"/>
    </font>
    <font>
      <b/>
      <sz val="8"/>
      <color indexed="1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9"/>
      <name val="Verdana"/>
      <family val="2"/>
    </font>
    <font>
      <sz val="7"/>
      <color indexed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8"/>
      <color indexed="16"/>
      <name val="Verdana"/>
      <family val="2"/>
    </font>
    <font>
      <sz val="8"/>
      <color indexed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1" fontId="3" fillId="0" borderId="0" xfId="0" applyNumberFormat="1" applyFont="1"/>
    <xf numFmtId="0" fontId="15" fillId="0" borderId="0" xfId="0" applyFont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1" fontId="17" fillId="2" borderId="2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1" fontId="3" fillId="0" borderId="0" xfId="0" applyNumberFormat="1" applyFont="1" applyAlignment="1"/>
    <xf numFmtId="0" fontId="8" fillId="0" borderId="0" xfId="0" applyFont="1" applyFill="1"/>
    <xf numFmtId="0" fontId="8" fillId="0" borderId="4" xfId="0" applyFont="1" applyFill="1" applyBorder="1"/>
    <xf numFmtId="0" fontId="16" fillId="2" borderId="5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 wrapText="1"/>
    </xf>
    <xf numFmtId="14" fontId="17" fillId="2" borderId="5" xfId="1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14" fontId="19" fillId="2" borderId="10" xfId="0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" fontId="17" fillId="2" borderId="13" xfId="1" applyNumberFormat="1" applyFont="1" applyFill="1" applyBorder="1" applyAlignment="1">
      <alignment horizontal="center" vertical="center"/>
    </xf>
    <xf numFmtId="1" fontId="17" fillId="2" borderId="14" xfId="1" applyNumberFormat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2" fontId="17" fillId="2" borderId="13" xfId="1" applyNumberFormat="1" applyFont="1" applyFill="1" applyBorder="1" applyAlignment="1">
      <alignment horizontal="center" vertical="center"/>
    </xf>
    <xf numFmtId="1" fontId="16" fillId="2" borderId="15" xfId="0" applyNumberFormat="1" applyFont="1" applyFill="1" applyBorder="1" applyAlignment="1">
      <alignment horizontal="center" vertical="center"/>
    </xf>
    <xf numFmtId="1" fontId="16" fillId="2" borderId="16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2" fontId="16" fillId="2" borderId="15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4" fillId="5" borderId="29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0" fontId="23" fillId="0" borderId="29" xfId="2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5" fillId="5" borderId="29" xfId="2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1" fontId="23" fillId="0" borderId="29" xfId="2" applyNumberFormat="1" applyFont="1" applyBorder="1" applyAlignment="1">
      <alignment horizontal="center" vertical="center" wrapText="1"/>
    </xf>
    <xf numFmtId="1" fontId="25" fillId="5" borderId="29" xfId="2" applyNumberFormat="1" applyFont="1" applyFill="1" applyBorder="1" applyAlignment="1">
      <alignment horizontal="center" vertical="center" wrapText="1"/>
    </xf>
    <xf numFmtId="2" fontId="23" fillId="0" borderId="29" xfId="2" applyNumberFormat="1" applyFont="1" applyBorder="1" applyAlignment="1">
      <alignment horizontal="center" vertical="center" wrapText="1"/>
    </xf>
    <xf numFmtId="2" fontId="25" fillId="5" borderId="29" xfId="2" applyNumberFormat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left" vertical="center"/>
    </xf>
    <xf numFmtId="0" fontId="31" fillId="7" borderId="0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4" borderId="1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31" fillId="8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95250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9525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9</xdr:col>
      <xdr:colOff>514350</xdr:colOff>
      <xdr:row>6</xdr:row>
      <xdr:rowOff>19050</xdr:rowOff>
    </xdr:to>
    <xdr:pic>
      <xdr:nvPicPr>
        <xdr:cNvPr id="3089" name="banner_limusinex" descr="Limusinex">
          <a:extLst>
            <a:ext uri="{FF2B5EF4-FFF2-40B4-BE49-F238E27FC236}">
              <a16:creationId xmlns:a16="http://schemas.microsoft.com/office/drawing/2014/main" xmlns="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175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/>
      <sheetData sheetId="1">
        <row r="22">
          <cell r="F22">
            <v>42324</v>
          </cell>
          <cell r="G22">
            <v>42352</v>
          </cell>
          <cell r="H22">
            <v>42380</v>
          </cell>
          <cell r="I22">
            <v>42408</v>
          </cell>
          <cell r="J22">
            <v>42436</v>
          </cell>
          <cell r="K22">
            <v>42436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Mis%20documentos/Desktop/asociacion.html" TargetMode="External"/><Relationship Id="rId7" Type="http://schemas.openxmlformats.org/officeDocument/2006/relationships/hyperlink" Target="http://www.limusinex.es/serie38/serie38.xlsx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62/serie62.pdf" TargetMode="Externa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Mis%20documentos/Desktop/testaje.html" TargetMode="External"/><Relationship Id="rId15" Type="http://schemas.openxmlformats.org/officeDocument/2006/relationships/hyperlink" Target="http://www.limusinex.es/serie62/serie62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Mis%20documentos/Desktop/Serie-38-varios/Serie%2038-4%20peso/serie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66"/>
  <sheetViews>
    <sheetView tabSelected="1" topLeftCell="A7" workbookViewId="0">
      <selection activeCell="A17" sqref="A17"/>
    </sheetView>
  </sheetViews>
  <sheetFormatPr baseColWidth="10" defaultColWidth="9.140625" defaultRowHeight="12.75"/>
  <cols>
    <col min="1" max="1" width="18.85546875" style="1" customWidth="1"/>
    <col min="2" max="2" width="13.28515625" style="1" customWidth="1"/>
    <col min="3" max="3" width="18.140625" style="1" customWidth="1"/>
    <col min="4" max="4" width="11.28515625" style="1" customWidth="1"/>
    <col min="5" max="5" width="8" style="1" customWidth="1"/>
    <col min="6" max="6" width="12.42578125" style="1" customWidth="1"/>
    <col min="7" max="10" width="12.5703125" style="1" bestFit="1" customWidth="1"/>
    <col min="11" max="11" width="13" style="1" bestFit="1" customWidth="1"/>
    <col min="12" max="12" width="8.140625" style="1" customWidth="1"/>
    <col min="13" max="13" width="9" style="1" customWidth="1"/>
    <col min="14" max="14" width="8" style="1" customWidth="1"/>
    <col min="15" max="15" width="6.85546875" style="1" customWidth="1"/>
    <col min="16" max="16" width="9" style="1" customWidth="1"/>
    <col min="17" max="17" width="8.85546875" style="1" customWidth="1"/>
    <col min="18" max="18" width="8.28515625" style="1" customWidth="1"/>
    <col min="19" max="19" width="7.5703125" style="1" customWidth="1"/>
    <col min="20" max="16384" width="9.140625" style="1"/>
  </cols>
  <sheetData>
    <row r="13" spans="1:19" s="2" customFormat="1" ht="15" customHeight="1">
      <c r="A13" s="67" t="s">
        <v>0</v>
      </c>
      <c r="B13" s="67"/>
      <c r="C13" s="67" t="s">
        <v>1</v>
      </c>
      <c r="D13" s="67"/>
      <c r="E13" s="67" t="s">
        <v>2</v>
      </c>
      <c r="F13" s="67"/>
      <c r="G13" s="67"/>
      <c r="H13" s="67"/>
      <c r="I13" s="67" t="s">
        <v>3</v>
      </c>
      <c r="J13" s="67"/>
      <c r="K13" s="67"/>
      <c r="L13" s="67"/>
      <c r="M13" s="67"/>
      <c r="N13" s="67" t="s">
        <v>4</v>
      </c>
      <c r="O13" s="67"/>
      <c r="P13" s="67"/>
      <c r="Q13" s="81" t="s">
        <v>5</v>
      </c>
      <c r="R13" s="81"/>
      <c r="S13" s="81"/>
    </row>
    <row r="14" spans="1:19" s="2" customForma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81"/>
      <c r="R14" s="81"/>
      <c r="S14" s="81"/>
    </row>
    <row r="16" spans="1:19" ht="18">
      <c r="A16" s="82" t="s">
        <v>31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</row>
    <row r="17" spans="1:19" ht="18">
      <c r="A17" s="49"/>
      <c r="B17" s="49"/>
      <c r="C17" s="49"/>
      <c r="D17" s="49"/>
      <c r="E17" s="49"/>
      <c r="F17" s="49"/>
      <c r="G17" s="3"/>
      <c r="H17" s="4"/>
      <c r="L17" s="49"/>
      <c r="M17" s="49"/>
      <c r="N17" s="49"/>
      <c r="O17" s="49"/>
      <c r="P17" s="49"/>
      <c r="Q17" s="49"/>
      <c r="R17" s="49"/>
      <c r="S17" s="49"/>
    </row>
    <row r="18" spans="1:19" ht="18">
      <c r="E18" s="83" t="s">
        <v>6</v>
      </c>
      <c r="F18" s="83"/>
      <c r="G18" s="83"/>
      <c r="H18" s="49"/>
      <c r="I18" s="83" t="s">
        <v>7</v>
      </c>
      <c r="J18" s="83"/>
      <c r="K18" s="83"/>
      <c r="L18" s="49"/>
      <c r="M18" s="49"/>
      <c r="N18" s="49"/>
      <c r="O18" s="49"/>
      <c r="P18" s="49"/>
      <c r="Q18" s="49"/>
      <c r="R18" s="49"/>
      <c r="S18" s="49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77" t="s">
        <v>8</v>
      </c>
      <c r="F20" s="78"/>
      <c r="G20" s="78"/>
      <c r="H20" s="78"/>
      <c r="I20" s="78"/>
      <c r="J20" s="78"/>
      <c r="K20" s="79"/>
      <c r="L20" s="80"/>
      <c r="M20" s="77" t="s">
        <v>33</v>
      </c>
      <c r="N20" s="78"/>
      <c r="O20" s="78"/>
      <c r="P20" s="78"/>
      <c r="Q20" s="78"/>
      <c r="R20" s="78"/>
      <c r="S20" s="79"/>
    </row>
    <row r="21" spans="1:19" s="7" customFormat="1" ht="15" customHeight="1">
      <c r="A21" s="43" t="s">
        <v>9</v>
      </c>
      <c r="B21" s="51" t="s">
        <v>10</v>
      </c>
      <c r="C21" s="43" t="s">
        <v>11</v>
      </c>
      <c r="D21" s="51" t="s">
        <v>12</v>
      </c>
      <c r="E21" s="84" t="s">
        <v>13</v>
      </c>
      <c r="F21" s="53" t="s">
        <v>14</v>
      </c>
      <c r="G21" s="48" t="s">
        <v>15</v>
      </c>
      <c r="H21" s="53" t="s">
        <v>16</v>
      </c>
      <c r="I21" s="48" t="s">
        <v>17</v>
      </c>
      <c r="J21" s="53" t="s">
        <v>18</v>
      </c>
      <c r="K21" s="48" t="s">
        <v>19</v>
      </c>
      <c r="L21" s="75" t="s">
        <v>20</v>
      </c>
      <c r="M21" s="68" t="s">
        <v>21</v>
      </c>
      <c r="N21" s="73" t="s">
        <v>22</v>
      </c>
      <c r="O21" s="68" t="s">
        <v>23</v>
      </c>
      <c r="P21" s="73" t="s">
        <v>24</v>
      </c>
      <c r="Q21" s="68" t="s">
        <v>25</v>
      </c>
      <c r="R21" s="73" t="s">
        <v>26</v>
      </c>
      <c r="S21" s="68" t="s">
        <v>27</v>
      </c>
    </row>
    <row r="22" spans="1:19" s="7" customFormat="1" ht="11.25" customHeight="1">
      <c r="A22" s="44"/>
      <c r="B22" s="52"/>
      <c r="C22" s="44"/>
      <c r="D22" s="52"/>
      <c r="E22" s="84"/>
      <c r="F22" s="54">
        <f>+'[1]Serie 38'!F22</f>
        <v>42324</v>
      </c>
      <c r="G22" s="45">
        <f>+'[1]Serie 38'!G22</f>
        <v>42352</v>
      </c>
      <c r="H22" s="54">
        <f>+'[1]Serie 38'!H22</f>
        <v>42380</v>
      </c>
      <c r="I22" s="45">
        <f>+'[1]Serie 38'!I22</f>
        <v>42408</v>
      </c>
      <c r="J22" s="54">
        <f>+'[1]Serie 38'!J22</f>
        <v>42436</v>
      </c>
      <c r="K22" s="45">
        <f>+'[1]Serie 38'!K22</f>
        <v>42436</v>
      </c>
      <c r="L22" s="76"/>
      <c r="M22" s="69"/>
      <c r="N22" s="74"/>
      <c r="O22" s="85"/>
      <c r="P22" s="74"/>
      <c r="Q22" s="85"/>
      <c r="R22" s="74"/>
      <c r="S22" s="85"/>
    </row>
    <row r="23" spans="1:19" s="59" customFormat="1" ht="30" customHeight="1">
      <c r="A23" s="46" t="s">
        <v>34</v>
      </c>
      <c r="B23" s="58" t="s">
        <v>35</v>
      </c>
      <c r="C23" s="58" t="s">
        <v>36</v>
      </c>
      <c r="D23" s="58" t="s">
        <v>37</v>
      </c>
      <c r="E23" s="58"/>
      <c r="F23" s="58">
        <v>584</v>
      </c>
      <c r="G23" s="58">
        <v>624</v>
      </c>
      <c r="H23" s="58">
        <v>668</v>
      </c>
      <c r="I23" s="58">
        <v>692</v>
      </c>
      <c r="J23" s="58">
        <v>728</v>
      </c>
      <c r="K23" s="64">
        <v>1.2857142857142858</v>
      </c>
      <c r="L23" s="62">
        <v>144</v>
      </c>
      <c r="M23" s="58"/>
      <c r="N23" s="58">
        <v>134</v>
      </c>
      <c r="O23" s="58"/>
      <c r="P23" s="58">
        <v>207</v>
      </c>
      <c r="Q23" s="58"/>
      <c r="R23" s="58"/>
      <c r="S23" s="58"/>
    </row>
    <row r="24" spans="1:19" s="61" customFormat="1" ht="30" customHeight="1">
      <c r="A24" s="47" t="s">
        <v>38</v>
      </c>
      <c r="B24" s="60" t="s">
        <v>39</v>
      </c>
      <c r="C24" s="60" t="s">
        <v>40</v>
      </c>
      <c r="D24" s="60" t="s">
        <v>41</v>
      </c>
      <c r="E24" s="60"/>
      <c r="F24" s="60">
        <v>490</v>
      </c>
      <c r="G24" s="60">
        <v>538</v>
      </c>
      <c r="H24" s="60">
        <v>580</v>
      </c>
      <c r="I24" s="60">
        <v>628</v>
      </c>
      <c r="J24" s="60">
        <v>678</v>
      </c>
      <c r="K24" s="65">
        <v>1.6785714285714286</v>
      </c>
      <c r="L24" s="63">
        <v>188</v>
      </c>
      <c r="M24" s="60"/>
      <c r="N24" s="60">
        <v>133</v>
      </c>
      <c r="O24" s="60"/>
      <c r="P24" s="60">
        <v>203</v>
      </c>
      <c r="Q24" s="60"/>
      <c r="R24" s="60"/>
      <c r="S24" s="60"/>
    </row>
    <row r="25" spans="1:19" s="8" customFormat="1" ht="30" customHeight="1">
      <c r="A25" s="46" t="s">
        <v>42</v>
      </c>
      <c r="B25" s="58" t="s">
        <v>43</v>
      </c>
      <c r="C25" s="58" t="s">
        <v>44</v>
      </c>
      <c r="D25" s="58" t="s">
        <v>45</v>
      </c>
      <c r="E25" s="58"/>
      <c r="F25" s="58">
        <v>540</v>
      </c>
      <c r="G25" s="58">
        <v>586</v>
      </c>
      <c r="H25" s="58">
        <v>628</v>
      </c>
      <c r="I25" s="58">
        <v>648</v>
      </c>
      <c r="J25" s="58">
        <v>700</v>
      </c>
      <c r="K25" s="64">
        <v>1.4285714285714286</v>
      </c>
      <c r="L25" s="62">
        <v>160</v>
      </c>
      <c r="M25" s="58"/>
      <c r="N25" s="58">
        <v>137</v>
      </c>
      <c r="O25" s="58"/>
      <c r="P25" s="58">
        <v>207</v>
      </c>
      <c r="Q25" s="58"/>
      <c r="R25" s="58"/>
      <c r="S25" s="58"/>
    </row>
    <row r="26" spans="1:19" s="9" customFormat="1" ht="30" customHeight="1">
      <c r="A26" s="47" t="s">
        <v>42</v>
      </c>
      <c r="B26" s="60" t="s">
        <v>46</v>
      </c>
      <c r="C26" s="60" t="s">
        <v>47</v>
      </c>
      <c r="D26" s="60" t="s">
        <v>48</v>
      </c>
      <c r="E26" s="60"/>
      <c r="F26" s="60">
        <v>512</v>
      </c>
      <c r="G26" s="60">
        <v>556</v>
      </c>
      <c r="H26" s="60">
        <v>596</v>
      </c>
      <c r="I26" s="60">
        <v>638</v>
      </c>
      <c r="J26" s="60">
        <v>664</v>
      </c>
      <c r="K26" s="65">
        <v>1.3571428571428572</v>
      </c>
      <c r="L26" s="63">
        <v>152</v>
      </c>
      <c r="M26" s="60"/>
      <c r="N26" s="60">
        <v>136</v>
      </c>
      <c r="O26" s="60"/>
      <c r="P26" s="60">
        <v>201</v>
      </c>
      <c r="Q26" s="60"/>
      <c r="R26" s="60"/>
      <c r="S26" s="60"/>
    </row>
    <row r="27" spans="1:19" s="8" customFormat="1" ht="30" customHeight="1">
      <c r="A27" s="46" t="s">
        <v>49</v>
      </c>
      <c r="B27" s="58" t="s">
        <v>50</v>
      </c>
      <c r="C27" s="58" t="s">
        <v>51</v>
      </c>
      <c r="D27" s="58" t="s">
        <v>52</v>
      </c>
      <c r="E27" s="58"/>
      <c r="F27" s="58">
        <v>564</v>
      </c>
      <c r="G27" s="58">
        <v>616</v>
      </c>
      <c r="H27" s="58">
        <v>668</v>
      </c>
      <c r="I27" s="58">
        <v>706</v>
      </c>
      <c r="J27" s="58">
        <v>746</v>
      </c>
      <c r="K27" s="64">
        <v>1.625</v>
      </c>
      <c r="L27" s="62">
        <v>182</v>
      </c>
      <c r="M27" s="58"/>
      <c r="N27" s="58">
        <v>143</v>
      </c>
      <c r="O27" s="58"/>
      <c r="P27" s="58">
        <v>216</v>
      </c>
      <c r="Q27" s="58"/>
      <c r="R27" s="58"/>
      <c r="S27" s="58"/>
    </row>
    <row r="28" spans="1:19" s="9" customFormat="1" ht="30" customHeight="1">
      <c r="A28" s="47" t="s">
        <v>49</v>
      </c>
      <c r="B28" s="60" t="s">
        <v>53</v>
      </c>
      <c r="C28" s="60" t="s">
        <v>54</v>
      </c>
      <c r="D28" s="60" t="s">
        <v>55</v>
      </c>
      <c r="E28" s="60"/>
      <c r="F28" s="60">
        <v>558</v>
      </c>
      <c r="G28" s="60">
        <v>598</v>
      </c>
      <c r="H28" s="60">
        <v>640</v>
      </c>
      <c r="I28" s="60">
        <v>678</v>
      </c>
      <c r="J28" s="60">
        <v>712</v>
      </c>
      <c r="K28" s="65">
        <v>1.375</v>
      </c>
      <c r="L28" s="63">
        <v>154</v>
      </c>
      <c r="M28" s="60"/>
      <c r="N28" s="60">
        <v>144</v>
      </c>
      <c r="O28" s="60"/>
      <c r="P28" s="60">
        <v>207</v>
      </c>
      <c r="Q28" s="60"/>
      <c r="R28" s="60"/>
      <c r="S28" s="60"/>
    </row>
    <row r="29" spans="1:19" s="8" customFormat="1" ht="30" customHeight="1">
      <c r="A29" s="46" t="s">
        <v>56</v>
      </c>
      <c r="B29" s="58" t="s">
        <v>57</v>
      </c>
      <c r="C29" s="58" t="s">
        <v>58</v>
      </c>
      <c r="D29" s="58" t="s">
        <v>59</v>
      </c>
      <c r="E29" s="58"/>
      <c r="F29" s="58">
        <v>536</v>
      </c>
      <c r="G29" s="58">
        <v>582</v>
      </c>
      <c r="H29" s="58">
        <v>632</v>
      </c>
      <c r="I29" s="58">
        <v>668</v>
      </c>
      <c r="J29" s="58">
        <v>690</v>
      </c>
      <c r="K29" s="64">
        <v>1.375</v>
      </c>
      <c r="L29" s="62">
        <v>154</v>
      </c>
      <c r="M29" s="58"/>
      <c r="N29" s="58">
        <v>139</v>
      </c>
      <c r="O29" s="58"/>
      <c r="P29" s="58">
        <v>205</v>
      </c>
      <c r="Q29" s="58"/>
      <c r="R29" s="58"/>
      <c r="S29" s="58"/>
    </row>
    <row r="30" spans="1:19" s="9" customFormat="1" ht="30" customHeight="1">
      <c r="A30" s="47" t="s">
        <v>56</v>
      </c>
      <c r="B30" s="60" t="s">
        <v>60</v>
      </c>
      <c r="C30" s="60" t="s">
        <v>61</v>
      </c>
      <c r="D30" s="60" t="s">
        <v>62</v>
      </c>
      <c r="E30" s="60"/>
      <c r="F30" s="60">
        <v>582</v>
      </c>
      <c r="G30" s="60">
        <v>620</v>
      </c>
      <c r="H30" s="60">
        <v>666</v>
      </c>
      <c r="I30" s="60">
        <v>700</v>
      </c>
      <c r="J30" s="60">
        <v>736</v>
      </c>
      <c r="K30" s="65">
        <v>1.375</v>
      </c>
      <c r="L30" s="63">
        <v>154</v>
      </c>
      <c r="M30" s="60"/>
      <c r="N30" s="60">
        <v>143</v>
      </c>
      <c r="O30" s="60"/>
      <c r="P30" s="60">
        <v>207</v>
      </c>
      <c r="Q30" s="60"/>
      <c r="R30" s="60"/>
      <c r="S30" s="60"/>
    </row>
    <row r="31" spans="1:19" s="8" customFormat="1" ht="30" customHeight="1">
      <c r="A31" s="46" t="s">
        <v>63</v>
      </c>
      <c r="B31" s="58" t="s">
        <v>64</v>
      </c>
      <c r="C31" s="58" t="s">
        <v>65</v>
      </c>
      <c r="D31" s="58" t="s">
        <v>66</v>
      </c>
      <c r="E31" s="58"/>
      <c r="F31" s="58">
        <v>546</v>
      </c>
      <c r="G31" s="58">
        <v>570</v>
      </c>
      <c r="H31" s="58">
        <v>606</v>
      </c>
      <c r="I31" s="58">
        <v>620</v>
      </c>
      <c r="J31" s="58">
        <v>664</v>
      </c>
      <c r="K31" s="64">
        <v>1.0535714285714286</v>
      </c>
      <c r="L31" s="62">
        <v>118</v>
      </c>
      <c r="M31" s="58"/>
      <c r="N31" s="58">
        <v>137</v>
      </c>
      <c r="O31" s="58"/>
      <c r="P31" s="58">
        <v>205</v>
      </c>
      <c r="Q31" s="58"/>
      <c r="R31" s="58"/>
      <c r="S31" s="58"/>
    </row>
    <row r="32" spans="1:19" s="9" customFormat="1" ht="30" customHeight="1">
      <c r="A32" s="47" t="s">
        <v>63</v>
      </c>
      <c r="B32" s="60" t="s">
        <v>67</v>
      </c>
      <c r="C32" s="60" t="s">
        <v>68</v>
      </c>
      <c r="D32" s="60" t="s">
        <v>69</v>
      </c>
      <c r="E32" s="60"/>
      <c r="F32" s="60">
        <v>554</v>
      </c>
      <c r="G32" s="60">
        <v>590</v>
      </c>
      <c r="H32" s="60">
        <v>636</v>
      </c>
      <c r="I32" s="60">
        <v>670</v>
      </c>
      <c r="J32" s="60">
        <v>710</v>
      </c>
      <c r="K32" s="65">
        <v>1.3928571428571428</v>
      </c>
      <c r="L32" s="63">
        <v>156</v>
      </c>
      <c r="M32" s="60"/>
      <c r="N32" s="60">
        <v>135</v>
      </c>
      <c r="O32" s="60"/>
      <c r="P32" s="60">
        <v>202</v>
      </c>
      <c r="Q32" s="60"/>
      <c r="R32" s="60"/>
      <c r="S32" s="60"/>
    </row>
    <row r="33" spans="1:19" s="8" customFormat="1" ht="30" customHeight="1">
      <c r="A33" s="46" t="s">
        <v>63</v>
      </c>
      <c r="B33" s="58" t="s">
        <v>70</v>
      </c>
      <c r="C33" s="58" t="s">
        <v>71</v>
      </c>
      <c r="D33" s="58" t="s">
        <v>72</v>
      </c>
      <c r="E33" s="58"/>
      <c r="F33" s="58">
        <v>460</v>
      </c>
      <c r="G33" s="58">
        <v>494</v>
      </c>
      <c r="H33" s="58">
        <v>540</v>
      </c>
      <c r="I33" s="58">
        <v>582</v>
      </c>
      <c r="J33" s="58">
        <v>604</v>
      </c>
      <c r="K33" s="64">
        <v>1.2857142857142858</v>
      </c>
      <c r="L33" s="62">
        <v>144</v>
      </c>
      <c r="M33" s="58"/>
      <c r="N33" s="58">
        <v>130</v>
      </c>
      <c r="O33" s="58"/>
      <c r="P33" s="58">
        <v>195</v>
      </c>
      <c r="Q33" s="58"/>
      <c r="R33" s="58"/>
      <c r="S33" s="58"/>
    </row>
    <row r="34" spans="1:19" s="9" customFormat="1" ht="30" customHeight="1">
      <c r="A34" s="47" t="s">
        <v>73</v>
      </c>
      <c r="B34" s="60" t="s">
        <v>74</v>
      </c>
      <c r="C34" s="60" t="s">
        <v>75</v>
      </c>
      <c r="D34" s="60" t="s">
        <v>76</v>
      </c>
      <c r="E34" s="60"/>
      <c r="F34" s="60">
        <v>566</v>
      </c>
      <c r="G34" s="60">
        <v>590</v>
      </c>
      <c r="H34" s="60">
        <v>622</v>
      </c>
      <c r="I34" s="60">
        <v>672</v>
      </c>
      <c r="J34" s="60">
        <v>692</v>
      </c>
      <c r="K34" s="65">
        <v>1.125</v>
      </c>
      <c r="L34" s="63">
        <v>126</v>
      </c>
      <c r="M34" s="60"/>
      <c r="N34" s="60">
        <v>132</v>
      </c>
      <c r="O34" s="60"/>
      <c r="P34" s="60">
        <v>196</v>
      </c>
      <c r="Q34" s="60"/>
      <c r="R34" s="60"/>
      <c r="S34" s="60"/>
    </row>
    <row r="35" spans="1:19" s="8" customFormat="1" ht="30" customHeight="1">
      <c r="A35" s="46" t="s">
        <v>73</v>
      </c>
      <c r="B35" s="58" t="s">
        <v>77</v>
      </c>
      <c r="C35" s="58" t="s">
        <v>78</v>
      </c>
      <c r="D35" s="58" t="s">
        <v>79</v>
      </c>
      <c r="E35" s="58"/>
      <c r="F35" s="58">
        <v>594</v>
      </c>
      <c r="G35" s="58">
        <v>620</v>
      </c>
      <c r="H35" s="58">
        <v>648</v>
      </c>
      <c r="I35" s="58">
        <v>678</v>
      </c>
      <c r="J35" s="58">
        <v>692</v>
      </c>
      <c r="K35" s="64">
        <v>0.875</v>
      </c>
      <c r="L35" s="62">
        <v>98</v>
      </c>
      <c r="M35" s="58"/>
      <c r="N35" s="58">
        <v>131</v>
      </c>
      <c r="O35" s="58"/>
      <c r="P35" s="58">
        <v>207</v>
      </c>
      <c r="Q35" s="58"/>
      <c r="R35" s="58"/>
      <c r="S35" s="58"/>
    </row>
    <row r="36" spans="1:19" s="9" customFormat="1" ht="30" customHeight="1">
      <c r="A36" s="47" t="s">
        <v>73</v>
      </c>
      <c r="B36" s="60" t="s">
        <v>80</v>
      </c>
      <c r="C36" s="60" t="s">
        <v>81</v>
      </c>
      <c r="D36" s="60" t="s">
        <v>82</v>
      </c>
      <c r="E36" s="60"/>
      <c r="F36" s="60">
        <v>540</v>
      </c>
      <c r="G36" s="60">
        <v>586</v>
      </c>
      <c r="H36" s="60">
        <v>628</v>
      </c>
      <c r="I36" s="60">
        <v>660</v>
      </c>
      <c r="J36" s="60">
        <v>692</v>
      </c>
      <c r="K36" s="65">
        <v>1.3571428571428572</v>
      </c>
      <c r="L36" s="63">
        <v>152</v>
      </c>
      <c r="M36" s="60"/>
      <c r="N36" s="60">
        <v>131</v>
      </c>
      <c r="O36" s="60"/>
      <c r="P36" s="60">
        <v>204</v>
      </c>
      <c r="Q36" s="60"/>
      <c r="R36" s="60"/>
      <c r="S36" s="60"/>
    </row>
    <row r="37" spans="1:19" s="8" customFormat="1" ht="30" customHeight="1">
      <c r="A37" s="46" t="s">
        <v>83</v>
      </c>
      <c r="B37" s="58" t="s">
        <v>84</v>
      </c>
      <c r="C37" s="58" t="s">
        <v>85</v>
      </c>
      <c r="D37" s="58" t="s">
        <v>86</v>
      </c>
      <c r="E37" s="58"/>
      <c r="F37" s="58">
        <v>616</v>
      </c>
      <c r="G37" s="58">
        <v>668</v>
      </c>
      <c r="H37" s="58">
        <v>702</v>
      </c>
      <c r="I37" s="58">
        <v>740</v>
      </c>
      <c r="J37" s="58">
        <v>780</v>
      </c>
      <c r="K37" s="64">
        <v>1.4642857142857142</v>
      </c>
      <c r="L37" s="62">
        <v>164</v>
      </c>
      <c r="M37" s="58"/>
      <c r="N37" s="58">
        <v>140</v>
      </c>
      <c r="O37" s="58"/>
      <c r="P37" s="58">
        <v>213</v>
      </c>
      <c r="Q37" s="58"/>
      <c r="R37" s="58"/>
      <c r="S37" s="58"/>
    </row>
    <row r="38" spans="1:19" s="9" customFormat="1" ht="30" customHeight="1">
      <c r="A38" s="47" t="s">
        <v>83</v>
      </c>
      <c r="B38" s="60" t="s">
        <v>87</v>
      </c>
      <c r="C38" s="60" t="s">
        <v>88</v>
      </c>
      <c r="D38" s="60" t="s">
        <v>89</v>
      </c>
      <c r="E38" s="60"/>
      <c r="F38" s="60">
        <v>638</v>
      </c>
      <c r="G38" s="60">
        <v>672</v>
      </c>
      <c r="H38" s="60">
        <v>720</v>
      </c>
      <c r="I38" s="60">
        <v>738</v>
      </c>
      <c r="J38" s="60">
        <v>782</v>
      </c>
      <c r="K38" s="65">
        <v>1.2857142857142858</v>
      </c>
      <c r="L38" s="63">
        <v>144</v>
      </c>
      <c r="M38" s="60"/>
      <c r="N38" s="60">
        <v>137</v>
      </c>
      <c r="O38" s="60"/>
      <c r="P38" s="60">
        <v>216</v>
      </c>
      <c r="Q38" s="60"/>
      <c r="R38" s="60"/>
      <c r="S38" s="60"/>
    </row>
    <row r="39" spans="1:19" s="8" customFormat="1" ht="30" customHeight="1">
      <c r="A39" s="46" t="s">
        <v>83</v>
      </c>
      <c r="B39" s="58" t="s">
        <v>90</v>
      </c>
      <c r="C39" s="58" t="s">
        <v>91</v>
      </c>
      <c r="D39" s="58" t="s">
        <v>92</v>
      </c>
      <c r="E39" s="58"/>
      <c r="F39" s="58">
        <v>600</v>
      </c>
      <c r="G39" s="58">
        <v>640</v>
      </c>
      <c r="H39" s="58">
        <v>684</v>
      </c>
      <c r="I39" s="58">
        <v>700</v>
      </c>
      <c r="J39" s="58">
        <v>744</v>
      </c>
      <c r="K39" s="64">
        <v>1.2857142857142858</v>
      </c>
      <c r="L39" s="62">
        <v>144</v>
      </c>
      <c r="M39" s="58"/>
      <c r="N39" s="58">
        <v>143</v>
      </c>
      <c r="O39" s="58"/>
      <c r="P39" s="58">
        <v>210</v>
      </c>
      <c r="Q39" s="58"/>
      <c r="R39" s="58"/>
      <c r="S39" s="58"/>
    </row>
    <row r="40" spans="1:19" s="9" customFormat="1" ht="30" customHeight="1">
      <c r="A40" s="47" t="s">
        <v>83</v>
      </c>
      <c r="B40" s="60" t="s">
        <v>93</v>
      </c>
      <c r="C40" s="60" t="s">
        <v>94</v>
      </c>
      <c r="D40" s="60" t="s">
        <v>95</v>
      </c>
      <c r="E40" s="60"/>
      <c r="F40" s="60">
        <v>600</v>
      </c>
      <c r="G40" s="60">
        <v>648</v>
      </c>
      <c r="H40" s="60">
        <v>684</v>
      </c>
      <c r="I40" s="60">
        <v>720</v>
      </c>
      <c r="J40" s="60">
        <v>760</v>
      </c>
      <c r="K40" s="65">
        <v>1.4285714285714286</v>
      </c>
      <c r="L40" s="63">
        <v>160</v>
      </c>
      <c r="M40" s="60"/>
      <c r="N40" s="60">
        <v>140</v>
      </c>
      <c r="O40" s="60"/>
      <c r="P40" s="60">
        <v>212</v>
      </c>
      <c r="Q40" s="60"/>
      <c r="R40" s="60"/>
      <c r="S40" s="60"/>
    </row>
    <row r="41" spans="1:19" s="9" customFormat="1" ht="30" customHeight="1">
      <c r="A41" s="46" t="s">
        <v>83</v>
      </c>
      <c r="B41" s="58" t="s">
        <v>96</v>
      </c>
      <c r="C41" s="58" t="s">
        <v>97</v>
      </c>
      <c r="D41" s="58" t="s">
        <v>98</v>
      </c>
      <c r="E41" s="58"/>
      <c r="F41" s="58">
        <v>674</v>
      </c>
      <c r="G41" s="58">
        <v>732</v>
      </c>
      <c r="H41" s="58">
        <v>786</v>
      </c>
      <c r="I41" s="58">
        <v>818</v>
      </c>
      <c r="J41" s="58">
        <v>858</v>
      </c>
      <c r="K41" s="64">
        <v>1.6428571428571428</v>
      </c>
      <c r="L41" s="62">
        <v>184</v>
      </c>
      <c r="M41" s="58"/>
      <c r="N41" s="58">
        <v>144</v>
      </c>
      <c r="O41" s="58"/>
      <c r="P41" s="58">
        <v>217</v>
      </c>
      <c r="Q41" s="58"/>
      <c r="R41" s="58"/>
      <c r="S41" s="58"/>
    </row>
    <row r="42" spans="1:19" s="9" customFormat="1" ht="30" customHeight="1">
      <c r="A42" s="47" t="s">
        <v>99</v>
      </c>
      <c r="B42" s="60" t="s">
        <v>100</v>
      </c>
      <c r="C42" s="60" t="s">
        <v>101</v>
      </c>
      <c r="D42" s="60" t="s">
        <v>102</v>
      </c>
      <c r="E42" s="60"/>
      <c r="F42" s="60">
        <v>630</v>
      </c>
      <c r="G42" s="60">
        <v>690</v>
      </c>
      <c r="H42" s="60">
        <v>726</v>
      </c>
      <c r="I42" s="60">
        <v>742</v>
      </c>
      <c r="J42" s="60">
        <v>778</v>
      </c>
      <c r="K42" s="65">
        <v>1.3214285714285714</v>
      </c>
      <c r="L42" s="63">
        <v>148</v>
      </c>
      <c r="M42" s="60"/>
      <c r="N42" s="60">
        <v>145</v>
      </c>
      <c r="O42" s="60"/>
      <c r="P42" s="60">
        <v>215</v>
      </c>
      <c r="Q42" s="60"/>
      <c r="R42" s="60"/>
      <c r="S42" s="60"/>
    </row>
    <row r="43" spans="1:19" s="9" customFormat="1" ht="30" customHeight="1">
      <c r="A43" s="46" t="s">
        <v>99</v>
      </c>
      <c r="B43" s="58" t="s">
        <v>103</v>
      </c>
      <c r="C43" s="58" t="s">
        <v>104</v>
      </c>
      <c r="D43" s="58" t="s">
        <v>105</v>
      </c>
      <c r="E43" s="58"/>
      <c r="F43" s="58">
        <v>514</v>
      </c>
      <c r="G43" s="58">
        <v>564</v>
      </c>
      <c r="H43" s="58">
        <v>606</v>
      </c>
      <c r="I43" s="58">
        <v>666</v>
      </c>
      <c r="J43" s="58">
        <v>688</v>
      </c>
      <c r="K43" s="64">
        <v>1.5535714285714286</v>
      </c>
      <c r="L43" s="62">
        <v>174</v>
      </c>
      <c r="M43" s="58"/>
      <c r="N43" s="58">
        <v>132</v>
      </c>
      <c r="O43" s="58"/>
      <c r="P43" s="58">
        <v>200</v>
      </c>
      <c r="Q43" s="58"/>
      <c r="R43" s="58"/>
      <c r="S43" s="58"/>
    </row>
    <row r="44" spans="1:19" s="9" customFormat="1" ht="30" customHeight="1">
      <c r="A44" s="47" t="s">
        <v>99</v>
      </c>
      <c r="B44" s="60" t="s">
        <v>106</v>
      </c>
      <c r="C44" s="60" t="s">
        <v>107</v>
      </c>
      <c r="D44" s="60" t="s">
        <v>108</v>
      </c>
      <c r="E44" s="60"/>
      <c r="F44" s="60">
        <v>460</v>
      </c>
      <c r="G44" s="60">
        <v>506</v>
      </c>
      <c r="H44" s="60">
        <v>544</v>
      </c>
      <c r="I44" s="60">
        <v>588</v>
      </c>
      <c r="J44" s="60">
        <v>620</v>
      </c>
      <c r="K44" s="65">
        <v>1.4285714285714286</v>
      </c>
      <c r="L44" s="63">
        <v>160</v>
      </c>
      <c r="M44" s="60"/>
      <c r="N44" s="60">
        <v>131</v>
      </c>
      <c r="O44" s="60"/>
      <c r="P44" s="60">
        <v>195</v>
      </c>
      <c r="Q44" s="60"/>
      <c r="R44" s="60"/>
      <c r="S44" s="60"/>
    </row>
    <row r="45" spans="1:19" s="9" customFormat="1" ht="30" customHeight="1">
      <c r="A45" s="46" t="s">
        <v>109</v>
      </c>
      <c r="B45" s="58" t="s">
        <v>110</v>
      </c>
      <c r="C45" s="58" t="s">
        <v>111</v>
      </c>
      <c r="D45" s="58" t="s">
        <v>112</v>
      </c>
      <c r="E45" s="58"/>
      <c r="F45" s="58">
        <v>466</v>
      </c>
      <c r="G45" s="58">
        <v>514</v>
      </c>
      <c r="H45" s="58">
        <v>548</v>
      </c>
      <c r="I45" s="58">
        <v>596</v>
      </c>
      <c r="J45" s="58">
        <v>630</v>
      </c>
      <c r="K45" s="64">
        <v>1.4642857142857142</v>
      </c>
      <c r="L45" s="62">
        <v>164</v>
      </c>
      <c r="M45" s="58"/>
      <c r="N45" s="58">
        <v>136</v>
      </c>
      <c r="O45" s="58"/>
      <c r="P45" s="58">
        <v>200</v>
      </c>
      <c r="Q45" s="58"/>
      <c r="R45" s="58"/>
      <c r="S45" s="58"/>
    </row>
    <row r="46" spans="1:19" s="9" customFormat="1" ht="30" customHeight="1">
      <c r="A46" s="47" t="s">
        <v>113</v>
      </c>
      <c r="B46" s="60" t="s">
        <v>114</v>
      </c>
      <c r="C46" s="60" t="s">
        <v>115</v>
      </c>
      <c r="D46" s="60" t="s">
        <v>105</v>
      </c>
      <c r="E46" s="60"/>
      <c r="F46" s="60">
        <v>526</v>
      </c>
      <c r="G46" s="60">
        <v>582</v>
      </c>
      <c r="H46" s="60">
        <v>628</v>
      </c>
      <c r="I46" s="60">
        <v>668</v>
      </c>
      <c r="J46" s="60">
        <v>708</v>
      </c>
      <c r="K46" s="65">
        <v>1.625</v>
      </c>
      <c r="L46" s="63">
        <v>182</v>
      </c>
      <c r="M46" s="60"/>
      <c r="N46" s="60">
        <v>131</v>
      </c>
      <c r="O46" s="60"/>
      <c r="P46" s="60">
        <v>209</v>
      </c>
      <c r="Q46" s="60"/>
      <c r="R46" s="60"/>
      <c r="S46" s="60"/>
    </row>
    <row r="47" spans="1:19" s="9" customFormat="1" ht="30" customHeight="1">
      <c r="A47" s="46" t="s">
        <v>116</v>
      </c>
      <c r="B47" s="58" t="s">
        <v>117</v>
      </c>
      <c r="C47" s="58" t="s">
        <v>118</v>
      </c>
      <c r="D47" s="58" t="s">
        <v>119</v>
      </c>
      <c r="E47" s="58"/>
      <c r="F47" s="58">
        <v>514</v>
      </c>
      <c r="G47" s="58">
        <v>568</v>
      </c>
      <c r="H47" s="58">
        <v>600</v>
      </c>
      <c r="I47" s="58">
        <v>640</v>
      </c>
      <c r="J47" s="58">
        <v>688</v>
      </c>
      <c r="K47" s="64">
        <v>1.5535714285714286</v>
      </c>
      <c r="L47" s="62">
        <v>174</v>
      </c>
      <c r="M47" s="58"/>
      <c r="N47" s="58">
        <v>136</v>
      </c>
      <c r="O47" s="58"/>
      <c r="P47" s="58">
        <v>203</v>
      </c>
      <c r="Q47" s="58"/>
      <c r="R47" s="58"/>
      <c r="S47" s="58"/>
    </row>
    <row r="48" spans="1:19" s="9" customFormat="1" ht="30" customHeight="1">
      <c r="A48" s="47" t="s">
        <v>116</v>
      </c>
      <c r="B48" s="60" t="s">
        <v>120</v>
      </c>
      <c r="C48" s="60" t="s">
        <v>121</v>
      </c>
      <c r="D48" s="60" t="s">
        <v>122</v>
      </c>
      <c r="E48" s="60"/>
      <c r="F48" s="60">
        <v>660</v>
      </c>
      <c r="G48" s="60">
        <v>694</v>
      </c>
      <c r="H48" s="60">
        <v>730</v>
      </c>
      <c r="I48" s="60">
        <v>760</v>
      </c>
      <c r="J48" s="60">
        <v>802</v>
      </c>
      <c r="K48" s="65">
        <v>1.2678571428571428</v>
      </c>
      <c r="L48" s="63">
        <v>142</v>
      </c>
      <c r="M48" s="60"/>
      <c r="N48" s="60">
        <v>140</v>
      </c>
      <c r="O48" s="60"/>
      <c r="P48" s="60">
        <v>210</v>
      </c>
      <c r="Q48" s="60"/>
      <c r="R48" s="60"/>
      <c r="S48" s="60"/>
    </row>
    <row r="49" spans="1:19" s="9" customFormat="1" ht="30" customHeight="1">
      <c r="A49" s="46" t="s">
        <v>123</v>
      </c>
      <c r="B49" s="58" t="s">
        <v>124</v>
      </c>
      <c r="C49" s="58" t="s">
        <v>125</v>
      </c>
      <c r="D49" s="58" t="s">
        <v>126</v>
      </c>
      <c r="E49" s="58"/>
      <c r="F49" s="58">
        <v>433</v>
      </c>
      <c r="G49" s="58">
        <v>486</v>
      </c>
      <c r="H49" s="58">
        <v>530</v>
      </c>
      <c r="I49" s="58">
        <v>562</v>
      </c>
      <c r="J49" s="58">
        <v>600</v>
      </c>
      <c r="K49" s="64">
        <v>1.4910714285714286</v>
      </c>
      <c r="L49" s="62">
        <v>167</v>
      </c>
      <c r="M49" s="58"/>
      <c r="N49" s="58">
        <v>132</v>
      </c>
      <c r="O49" s="58"/>
      <c r="P49" s="58">
        <v>191</v>
      </c>
      <c r="Q49" s="58"/>
      <c r="R49" s="58"/>
      <c r="S49" s="58"/>
    </row>
    <row r="50" spans="1:19" s="9" customFormat="1" ht="30" customHeight="1">
      <c r="A50" s="47" t="s">
        <v>127</v>
      </c>
      <c r="B50" s="60" t="s">
        <v>128</v>
      </c>
      <c r="C50" s="60" t="s">
        <v>129</v>
      </c>
      <c r="D50" s="60" t="s">
        <v>130</v>
      </c>
      <c r="E50" s="60"/>
      <c r="F50" s="60">
        <v>582</v>
      </c>
      <c r="G50" s="60">
        <v>622</v>
      </c>
      <c r="H50" s="60">
        <v>660</v>
      </c>
      <c r="I50" s="60">
        <v>688</v>
      </c>
      <c r="J50" s="60">
        <v>706</v>
      </c>
      <c r="K50" s="65">
        <v>1.1071428571428572</v>
      </c>
      <c r="L50" s="63">
        <v>124</v>
      </c>
      <c r="M50" s="60"/>
      <c r="N50" s="60">
        <v>137</v>
      </c>
      <c r="O50" s="60"/>
      <c r="P50" s="60">
        <v>204</v>
      </c>
      <c r="Q50" s="60"/>
      <c r="R50" s="60"/>
      <c r="S50" s="60"/>
    </row>
    <row r="51" spans="1:19" s="9" customFormat="1" ht="30" customHeight="1">
      <c r="A51" s="46" t="s">
        <v>127</v>
      </c>
      <c r="B51" s="58" t="s">
        <v>131</v>
      </c>
      <c r="C51" s="58" t="s">
        <v>132</v>
      </c>
      <c r="D51" s="58" t="s">
        <v>79</v>
      </c>
      <c r="E51" s="58"/>
      <c r="F51" s="58">
        <v>483</v>
      </c>
      <c r="G51" s="58">
        <v>530</v>
      </c>
      <c r="H51" s="58">
        <v>580</v>
      </c>
      <c r="I51" s="58">
        <v>624</v>
      </c>
      <c r="J51" s="58">
        <v>658</v>
      </c>
      <c r="K51" s="64">
        <v>1.5625</v>
      </c>
      <c r="L51" s="62">
        <v>175</v>
      </c>
      <c r="M51" s="58"/>
      <c r="N51" s="58">
        <v>135</v>
      </c>
      <c r="O51" s="58"/>
      <c r="P51" s="58">
        <v>200</v>
      </c>
      <c r="Q51" s="58"/>
      <c r="R51" s="58"/>
      <c r="S51" s="58"/>
    </row>
    <row r="52" spans="1:19" s="9" customFormat="1" ht="30" customHeight="1">
      <c r="A52" s="47" t="s">
        <v>133</v>
      </c>
      <c r="B52" s="60" t="s">
        <v>134</v>
      </c>
      <c r="C52" s="60" t="s">
        <v>135</v>
      </c>
      <c r="D52" s="60" t="s">
        <v>136</v>
      </c>
      <c r="E52" s="60"/>
      <c r="F52" s="60">
        <v>578</v>
      </c>
      <c r="G52" s="60">
        <v>624</v>
      </c>
      <c r="H52" s="60">
        <v>646</v>
      </c>
      <c r="I52" s="60">
        <v>674</v>
      </c>
      <c r="J52" s="60">
        <v>708</v>
      </c>
      <c r="K52" s="65">
        <v>1.1607142857142858</v>
      </c>
      <c r="L52" s="63">
        <v>130</v>
      </c>
      <c r="M52" s="60"/>
      <c r="N52" s="60">
        <v>138</v>
      </c>
      <c r="O52" s="60"/>
      <c r="P52" s="60">
        <v>208</v>
      </c>
      <c r="Q52" s="60"/>
      <c r="R52" s="60"/>
      <c r="S52" s="60"/>
    </row>
    <row r="53" spans="1:19" s="9" customFormat="1" ht="30" customHeight="1">
      <c r="A53" s="46" t="s">
        <v>133</v>
      </c>
      <c r="B53" s="58" t="s">
        <v>137</v>
      </c>
      <c r="C53" s="58" t="s">
        <v>138</v>
      </c>
      <c r="D53" s="58" t="s">
        <v>105</v>
      </c>
      <c r="E53" s="58"/>
      <c r="F53" s="58">
        <v>469</v>
      </c>
      <c r="G53" s="58">
        <v>536</v>
      </c>
      <c r="H53" s="58">
        <v>570</v>
      </c>
      <c r="I53" s="58">
        <v>602</v>
      </c>
      <c r="J53" s="58">
        <v>630</v>
      </c>
      <c r="K53" s="64">
        <v>1.4375</v>
      </c>
      <c r="L53" s="62">
        <v>161</v>
      </c>
      <c r="M53" s="58"/>
      <c r="N53" s="58">
        <v>131</v>
      </c>
      <c r="O53" s="58"/>
      <c r="P53" s="58">
        <v>202</v>
      </c>
      <c r="Q53" s="58"/>
      <c r="R53" s="58"/>
      <c r="S53" s="58"/>
    </row>
    <row r="54" spans="1:19" s="9" customFormat="1" ht="30" customHeight="1">
      <c r="A54" s="47" t="s">
        <v>139</v>
      </c>
      <c r="B54" s="60" t="s">
        <v>140</v>
      </c>
      <c r="C54" s="60" t="s">
        <v>141</v>
      </c>
      <c r="D54" s="60" t="s">
        <v>142</v>
      </c>
      <c r="E54" s="60"/>
      <c r="F54" s="60">
        <v>472</v>
      </c>
      <c r="G54" s="60">
        <v>512</v>
      </c>
      <c r="H54" s="60">
        <v>554</v>
      </c>
      <c r="I54" s="60">
        <v>590</v>
      </c>
      <c r="J54" s="60">
        <v>628</v>
      </c>
      <c r="K54" s="65">
        <v>1.3928571428571428</v>
      </c>
      <c r="L54" s="63">
        <v>156</v>
      </c>
      <c r="M54" s="60"/>
      <c r="N54" s="60">
        <v>131</v>
      </c>
      <c r="O54" s="60"/>
      <c r="P54" s="60">
        <v>199</v>
      </c>
      <c r="Q54" s="60"/>
      <c r="R54" s="60"/>
      <c r="S54" s="60"/>
    </row>
    <row r="55" spans="1:19" s="9" customFormat="1" ht="30" customHeight="1">
      <c r="A55" s="46" t="s">
        <v>143</v>
      </c>
      <c r="B55" s="58" t="s">
        <v>144</v>
      </c>
      <c r="C55" s="58" t="s">
        <v>145</v>
      </c>
      <c r="D55" s="58" t="s">
        <v>146</v>
      </c>
      <c r="E55" s="58"/>
      <c r="F55" s="58">
        <v>449</v>
      </c>
      <c r="G55" s="58">
        <v>504</v>
      </c>
      <c r="H55" s="58">
        <v>534</v>
      </c>
      <c r="I55" s="58">
        <v>560</v>
      </c>
      <c r="J55" s="58">
        <v>580</v>
      </c>
      <c r="K55" s="64">
        <v>1.1696428571428572</v>
      </c>
      <c r="L55" s="62">
        <v>131</v>
      </c>
      <c r="M55" s="58"/>
      <c r="N55" s="58">
        <v>131</v>
      </c>
      <c r="O55" s="58"/>
      <c r="P55" s="58">
        <v>193</v>
      </c>
      <c r="Q55" s="58"/>
      <c r="R55" s="58"/>
      <c r="S55" s="58"/>
    </row>
    <row r="56" spans="1:19" s="9" customFormat="1" ht="30" customHeight="1">
      <c r="A56" s="47" t="s">
        <v>143</v>
      </c>
      <c r="B56" s="60" t="s">
        <v>147</v>
      </c>
      <c r="C56" s="60" t="s">
        <v>148</v>
      </c>
      <c r="D56" s="60" t="s">
        <v>149</v>
      </c>
      <c r="E56" s="60"/>
      <c r="F56" s="60">
        <v>491</v>
      </c>
      <c r="G56" s="60">
        <v>532</v>
      </c>
      <c r="H56" s="60">
        <v>568</v>
      </c>
      <c r="I56" s="60">
        <v>602</v>
      </c>
      <c r="J56" s="60">
        <v>660</v>
      </c>
      <c r="K56" s="65">
        <v>1.5089285714285714</v>
      </c>
      <c r="L56" s="63">
        <v>169</v>
      </c>
      <c r="M56" s="60"/>
      <c r="N56" s="60">
        <v>131</v>
      </c>
      <c r="O56" s="60"/>
      <c r="P56" s="60">
        <v>197</v>
      </c>
      <c r="Q56" s="60"/>
      <c r="R56" s="60"/>
      <c r="S56" s="60"/>
    </row>
    <row r="57" spans="1:19" s="9" customFormat="1" ht="30" customHeight="1">
      <c r="A57" s="46" t="s">
        <v>150</v>
      </c>
      <c r="B57" s="58" t="s">
        <v>151</v>
      </c>
      <c r="C57" s="58" t="s">
        <v>152</v>
      </c>
      <c r="D57" s="58" t="s">
        <v>48</v>
      </c>
      <c r="E57" s="58"/>
      <c r="F57" s="58">
        <v>446</v>
      </c>
      <c r="G57" s="58">
        <v>498</v>
      </c>
      <c r="H57" s="58">
        <v>542</v>
      </c>
      <c r="I57" s="58">
        <v>588</v>
      </c>
      <c r="J57" s="58">
        <v>638</v>
      </c>
      <c r="K57" s="64">
        <v>1.7142857142857142</v>
      </c>
      <c r="L57" s="62">
        <v>192</v>
      </c>
      <c r="M57" s="58"/>
      <c r="N57" s="58">
        <v>131</v>
      </c>
      <c r="O57" s="58"/>
      <c r="P57" s="58">
        <v>198</v>
      </c>
      <c r="Q57" s="58"/>
      <c r="R57" s="58"/>
      <c r="S57" s="58"/>
    </row>
    <row r="58" spans="1:19" s="9" customFormat="1" ht="30" customHeight="1">
      <c r="A58" s="47" t="s">
        <v>150</v>
      </c>
      <c r="B58" s="60" t="s">
        <v>153</v>
      </c>
      <c r="C58" s="60" t="s">
        <v>154</v>
      </c>
      <c r="D58" s="60" t="s">
        <v>59</v>
      </c>
      <c r="E58" s="60"/>
      <c r="F58" s="60">
        <v>512</v>
      </c>
      <c r="G58" s="60">
        <v>542</v>
      </c>
      <c r="H58" s="60">
        <v>578</v>
      </c>
      <c r="I58" s="60">
        <v>644</v>
      </c>
      <c r="J58" s="60">
        <v>672</v>
      </c>
      <c r="K58" s="65">
        <v>1.4285714285714286</v>
      </c>
      <c r="L58" s="63">
        <v>160</v>
      </c>
      <c r="M58" s="60"/>
      <c r="N58" s="60">
        <v>139</v>
      </c>
      <c r="O58" s="60"/>
      <c r="P58" s="60">
        <v>200</v>
      </c>
      <c r="Q58" s="60"/>
      <c r="R58" s="60"/>
      <c r="S58" s="60"/>
    </row>
    <row r="59" spans="1:19" s="9" customFormat="1" ht="30" customHeight="1">
      <c r="A59" s="46" t="s">
        <v>150</v>
      </c>
      <c r="B59" s="58" t="s">
        <v>155</v>
      </c>
      <c r="C59" s="58" t="s">
        <v>156</v>
      </c>
      <c r="D59" s="58" t="s">
        <v>157</v>
      </c>
      <c r="E59" s="58"/>
      <c r="F59" s="58">
        <v>566</v>
      </c>
      <c r="G59" s="58">
        <v>604</v>
      </c>
      <c r="H59" s="58">
        <v>638</v>
      </c>
      <c r="I59" s="58">
        <v>696</v>
      </c>
      <c r="J59" s="58">
        <v>724</v>
      </c>
      <c r="K59" s="64">
        <v>1.4107142857142858</v>
      </c>
      <c r="L59" s="62">
        <v>158</v>
      </c>
      <c r="M59" s="58"/>
      <c r="N59" s="58">
        <v>144</v>
      </c>
      <c r="O59" s="58"/>
      <c r="P59" s="58">
        <v>201</v>
      </c>
      <c r="Q59" s="58"/>
      <c r="R59" s="58"/>
      <c r="S59" s="58"/>
    </row>
    <row r="60" spans="1:19" s="9" customFormat="1" ht="30" customHeight="1">
      <c r="A60" s="47" t="s">
        <v>150</v>
      </c>
      <c r="B60" s="60" t="s">
        <v>158</v>
      </c>
      <c r="C60" s="60" t="s">
        <v>159</v>
      </c>
      <c r="D60" s="60" t="s">
        <v>160</v>
      </c>
      <c r="E60" s="60"/>
      <c r="F60" s="60">
        <v>473</v>
      </c>
      <c r="G60" s="60">
        <v>520</v>
      </c>
      <c r="H60" s="60">
        <v>568</v>
      </c>
      <c r="I60" s="60">
        <v>614</v>
      </c>
      <c r="J60" s="60">
        <v>668</v>
      </c>
      <c r="K60" s="65">
        <v>1.7410714285714286</v>
      </c>
      <c r="L60" s="63">
        <v>195</v>
      </c>
      <c r="M60" s="60"/>
      <c r="N60" s="60">
        <v>134</v>
      </c>
      <c r="O60" s="60"/>
      <c r="P60" s="60">
        <v>198</v>
      </c>
      <c r="Q60" s="60"/>
      <c r="R60" s="60"/>
      <c r="S60" s="60"/>
    </row>
    <row r="61" spans="1:19" ht="27.75" customHeight="1">
      <c r="A61" s="70" t="s">
        <v>28</v>
      </c>
      <c r="B61" s="71"/>
      <c r="C61" s="71"/>
      <c r="D61" s="72"/>
      <c r="E61" s="55"/>
      <c r="F61" s="56">
        <f t="shared" ref="F61:P61" si="0">AVERAGE(F23:F60)</f>
        <v>538.89473684210532</v>
      </c>
      <c r="G61" s="56">
        <f t="shared" si="0"/>
        <v>583.10526315789468</v>
      </c>
      <c r="H61" s="56">
        <f t="shared" si="0"/>
        <v>623.26315789473688</v>
      </c>
      <c r="I61" s="56">
        <f t="shared" si="0"/>
        <v>659.47368421052636</v>
      </c>
      <c r="J61" s="56">
        <f t="shared" si="0"/>
        <v>695.21052631578948</v>
      </c>
      <c r="K61" s="57">
        <f t="shared" si="0"/>
        <v>1.3956766917293233</v>
      </c>
      <c r="L61" s="56">
        <f t="shared" si="0"/>
        <v>156.31578947368422</v>
      </c>
      <c r="M61" s="56"/>
      <c r="N61" s="56">
        <f t="shared" si="0"/>
        <v>136.15789473684211</v>
      </c>
      <c r="O61" s="56"/>
      <c r="P61" s="56">
        <f t="shared" si="0"/>
        <v>204.02631578947367</v>
      </c>
      <c r="Q61" s="56"/>
      <c r="R61" s="56"/>
      <c r="S61" s="56"/>
    </row>
    <row r="65" spans="1:8">
      <c r="A65" s="10" t="s">
        <v>29</v>
      </c>
      <c r="F65" s="11"/>
      <c r="G65" s="11"/>
      <c r="H65" s="11"/>
    </row>
    <row r="66" spans="1:8">
      <c r="A66" s="1" t="s">
        <v>30</v>
      </c>
    </row>
  </sheetData>
  <mergeCells count="21">
    <mergeCell ref="S21:S22"/>
    <mergeCell ref="R21:R22"/>
    <mergeCell ref="Q21:Q22"/>
    <mergeCell ref="P21:P22"/>
    <mergeCell ref="O21:O22"/>
    <mergeCell ref="I13:M14"/>
    <mergeCell ref="M21:M22"/>
    <mergeCell ref="A61:D61"/>
    <mergeCell ref="N13:P14"/>
    <mergeCell ref="N21:N22"/>
    <mergeCell ref="E13:H14"/>
    <mergeCell ref="L21:L22"/>
    <mergeCell ref="E20:L20"/>
    <mergeCell ref="M20:S20"/>
    <mergeCell ref="Q13:S14"/>
    <mergeCell ref="A16:S16"/>
    <mergeCell ref="E18:G18"/>
    <mergeCell ref="I18:K18"/>
    <mergeCell ref="A13:B14"/>
    <mergeCell ref="C13:D14"/>
    <mergeCell ref="E21:E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A13:B14" r:id="rId9" display="Inicio"/>
    <hyperlink ref="C13:D14" r:id="rId10" display="La Raza"/>
    <hyperlink ref="E13:H14" r:id="rId11" display="Asociación"/>
    <hyperlink ref="I13:M14" r:id="rId12" display="Ganaderos "/>
    <hyperlink ref="N13:P14" r:id="rId13" display="Testajes"/>
    <hyperlink ref="Q13:S14" r:id="rId14" display="Eventos "/>
    <hyperlink ref="E18:G18" r:id="rId15" display="Descargar la versión excel"/>
    <hyperlink ref="I18:K18" r:id="rId16" display="Descargar la versión PDF"/>
  </hyperlinks>
  <pageMargins left="0.7" right="0.7" top="0.75" bottom="0.75" header="0.3" footer="0.3"/>
  <pageSetup paperSize="9" orientation="landscape" horizontalDpi="300" verticalDpi="300" r:id="rId17"/>
  <headerFooter alignWithMargins="0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S84"/>
  <sheetViews>
    <sheetView workbookViewId="0">
      <selection activeCell="A4" sqref="A4"/>
    </sheetView>
  </sheetViews>
  <sheetFormatPr baseColWidth="10" defaultColWidth="9.140625" defaultRowHeight="12.75"/>
  <cols>
    <col min="1" max="1" width="30.28515625" style="1" customWidth="1"/>
    <col min="2" max="2" width="10.28515625" style="1" bestFit="1" customWidth="1"/>
    <col min="3" max="3" width="18.140625" style="1" hidden="1" customWidth="1"/>
    <col min="4" max="4" width="10.42578125" style="1" bestFit="1" customWidth="1"/>
    <col min="5" max="5" width="8" style="1" hidden="1" customWidth="1"/>
    <col min="6" max="10" width="8.140625" style="1" bestFit="1" customWidth="1"/>
    <col min="11" max="11" width="8.28515625" style="1" customWidth="1"/>
    <col min="12" max="12" width="8" style="1" customWidth="1"/>
    <col min="13" max="13" width="7.28515625" style="1" customWidth="1"/>
    <col min="14" max="14" width="8" style="1" customWidth="1"/>
    <col min="15" max="15" width="6.85546875" style="1" customWidth="1"/>
    <col min="16" max="16" width="7.5703125" style="1" customWidth="1"/>
    <col min="17" max="17" width="8.85546875" style="1" customWidth="1"/>
    <col min="18" max="18" width="8.42578125" style="1" customWidth="1"/>
    <col min="19" max="19" width="8.85546875" style="1" customWidth="1"/>
    <col min="20" max="16384" width="9.140625" style="1"/>
  </cols>
  <sheetData>
    <row r="7" spans="1:19">
      <c r="A7" s="89" t="s">
        <v>32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</row>
    <row r="8" spans="1:19" ht="18" hidden="1">
      <c r="A8" s="49"/>
      <c r="B8" s="49"/>
      <c r="C8" s="49"/>
      <c r="D8" s="49"/>
      <c r="E8" s="49"/>
      <c r="F8" s="49"/>
      <c r="G8" s="3"/>
      <c r="H8" s="4"/>
      <c r="L8" s="49"/>
      <c r="M8" s="49"/>
      <c r="N8" s="49"/>
      <c r="O8" s="49"/>
      <c r="P8" s="49"/>
      <c r="Q8" s="49"/>
      <c r="R8" s="49"/>
      <c r="S8" s="49"/>
    </row>
    <row r="9" spans="1:19" ht="18" hidden="1" customHeight="1">
      <c r="A9" s="83" t="s">
        <v>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spans="1:19" ht="20.25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6" customFormat="1" ht="11.25" thickBot="1">
      <c r="A11" s="18"/>
      <c r="B11" s="18"/>
      <c r="C11" s="18"/>
      <c r="D11" s="19"/>
      <c r="E11" s="90" t="s">
        <v>8</v>
      </c>
      <c r="F11" s="90"/>
      <c r="G11" s="90"/>
      <c r="H11" s="90"/>
      <c r="I11" s="90"/>
      <c r="J11" s="90"/>
      <c r="K11" s="90"/>
      <c r="L11" s="90"/>
      <c r="M11" s="90" t="s">
        <v>33</v>
      </c>
      <c r="N11" s="90"/>
      <c r="O11" s="90"/>
      <c r="P11" s="90"/>
      <c r="Q11" s="90"/>
      <c r="R11" s="90"/>
      <c r="S11" s="90"/>
    </row>
    <row r="12" spans="1:19" s="7" customFormat="1" ht="10.5">
      <c r="A12" s="91" t="str">
        <f>+'Serie 62'!A21</f>
        <v>Ganadería</v>
      </c>
      <c r="B12" s="91" t="str">
        <f>+'Serie 62'!B21</f>
        <v>Tatuaje</v>
      </c>
      <c r="C12" s="91" t="str">
        <f>+'Serie 62'!C21</f>
        <v>Crotal</v>
      </c>
      <c r="D12" s="91" t="str">
        <f>+'Serie 62'!D21</f>
        <v>Fec. Nac.</v>
      </c>
      <c r="E12" s="97" t="str">
        <f>+'Serie 62'!E21</f>
        <v xml:space="preserve">Peso nac. </v>
      </c>
      <c r="F12" s="25" t="str">
        <f>+'Serie 62'!F21</f>
        <v>Peso 1º</v>
      </c>
      <c r="G12" s="26" t="str">
        <f>+'Serie 62'!G21</f>
        <v xml:space="preserve">Peso 2º </v>
      </c>
      <c r="H12" s="26" t="str">
        <f>+'Serie 62'!H21</f>
        <v xml:space="preserve">Peso 3º </v>
      </c>
      <c r="I12" s="26" t="str">
        <f>+'Serie 62'!I21</f>
        <v xml:space="preserve">Peso 4º </v>
      </c>
      <c r="J12" s="33" t="str">
        <f>+'Serie 62'!J21</f>
        <v>Peso 5º</v>
      </c>
      <c r="K12" s="50" t="str">
        <f>+'Serie 62'!K21</f>
        <v>G.M.D.*</v>
      </c>
      <c r="L12" s="95" t="str">
        <f>+'Serie 62'!L21</f>
        <v>∆     Peso**</v>
      </c>
      <c r="M12" s="99" t="str">
        <f>+'Serie 62'!M21</f>
        <v>Perim. escrotal</v>
      </c>
      <c r="N12" s="93" t="str">
        <f>+'Serie 62'!N21</f>
        <v xml:space="preserve">Altura cruz </v>
      </c>
      <c r="O12" s="93" t="str">
        <f>+'Serie 62'!O21</f>
        <v>Altura cola</v>
      </c>
      <c r="P12" s="93" t="str">
        <f>+'Serie 62'!P21</f>
        <v>Perím. Torácico</v>
      </c>
      <c r="Q12" s="93" t="str">
        <f>+'Serie 62'!Q21</f>
        <v>Long. Total</v>
      </c>
      <c r="R12" s="93" t="str">
        <f>+'Serie 62'!R21</f>
        <v xml:space="preserve">Ancho pecho </v>
      </c>
      <c r="S12" s="95" t="str">
        <f>+'Serie 62'!S21</f>
        <v>Ancho grupa</v>
      </c>
    </row>
    <row r="13" spans="1:19" s="7" customFormat="1" ht="11.25" thickBot="1">
      <c r="A13" s="92" t="str">
        <f>+'Serie 62'!A21</f>
        <v>Ganadería</v>
      </c>
      <c r="B13" s="92" t="str">
        <f>+'Serie 62'!B21</f>
        <v>Tatuaje</v>
      </c>
      <c r="C13" s="92" t="str">
        <f>+'Serie 62'!C21</f>
        <v>Crotal</v>
      </c>
      <c r="D13" s="92" t="str">
        <f>+'Serie 62'!D21</f>
        <v>Fec. Nac.</v>
      </c>
      <c r="E13" s="98">
        <f>+'Serie 62'!E22</f>
        <v>0</v>
      </c>
      <c r="F13" s="27">
        <f>+'Serie 62'!F22</f>
        <v>42324</v>
      </c>
      <c r="G13" s="28">
        <f>+'Serie 62'!G22</f>
        <v>42352</v>
      </c>
      <c r="H13" s="28">
        <f>+'Serie 62'!H22</f>
        <v>42380</v>
      </c>
      <c r="I13" s="28">
        <f>+'Serie 62'!I22</f>
        <v>42408</v>
      </c>
      <c r="J13" s="29">
        <f>+'Serie 62'!J22</f>
        <v>42436</v>
      </c>
      <c r="K13" s="27">
        <f>+'Serie 62'!K22</f>
        <v>42436</v>
      </c>
      <c r="L13" s="96"/>
      <c r="M13" s="100"/>
      <c r="N13" s="94"/>
      <c r="O13" s="94"/>
      <c r="P13" s="94"/>
      <c r="Q13" s="94"/>
      <c r="R13" s="94"/>
      <c r="S13" s="96"/>
    </row>
    <row r="14" spans="1:19" s="7" customFormat="1" ht="12.95" customHeight="1">
      <c r="A14" s="20" t="str">
        <f>+'Serie 62'!A23</f>
        <v>BLAS BARROSO NIETO</v>
      </c>
      <c r="B14" s="21" t="str">
        <f>+'Serie 62'!B23</f>
        <v>BBB 14016</v>
      </c>
      <c r="C14" s="22" t="str">
        <f>+'Serie 62'!C23</f>
        <v>ES011007355794</v>
      </c>
      <c r="D14" s="23" t="str">
        <f>+'Serie 62'!D23</f>
        <v>17/11/2014</v>
      </c>
      <c r="E14" s="30">
        <f>+'Serie 62'!E23</f>
        <v>0</v>
      </c>
      <c r="F14" s="34">
        <f>+'Serie 62'!F23</f>
        <v>584</v>
      </c>
      <c r="G14" s="14">
        <f>+'Serie 62'!G23</f>
        <v>624</v>
      </c>
      <c r="H14" s="14">
        <f>+'Serie 62'!H23</f>
        <v>668</v>
      </c>
      <c r="I14" s="13">
        <f>+'Serie 62'!I23</f>
        <v>692</v>
      </c>
      <c r="J14" s="35">
        <f>+'Serie 62'!J23</f>
        <v>728</v>
      </c>
      <c r="K14" s="38">
        <f>+'Serie 62'!K23</f>
        <v>1.2857142857142858</v>
      </c>
      <c r="L14" s="35">
        <f>+'Serie 62'!L23</f>
        <v>144</v>
      </c>
      <c r="M14" s="36"/>
      <c r="N14" s="13">
        <f>+'Serie 62'!N23</f>
        <v>134</v>
      </c>
      <c r="O14" s="13"/>
      <c r="P14" s="13">
        <f>+'Serie 62'!P23</f>
        <v>207</v>
      </c>
      <c r="Q14" s="13"/>
      <c r="R14" s="13"/>
      <c r="S14" s="37"/>
    </row>
    <row r="15" spans="1:19" s="7" customFormat="1" ht="12.95" customHeight="1">
      <c r="A15" s="24" t="str">
        <f>+'Serie 62'!A24</f>
        <v>ALBERTO GALLEGO MURIEL</v>
      </c>
      <c r="B15" s="21" t="str">
        <f>+'Serie 62'!B24</f>
        <v>BDI 15001</v>
      </c>
      <c r="C15" s="22" t="str">
        <f>+'Serie 62'!C24</f>
        <v>ES001007877237</v>
      </c>
      <c r="D15" s="23" t="str">
        <f>+'Serie 62'!D24</f>
        <v>05/01/2015</v>
      </c>
      <c r="E15" s="30">
        <f>+'Serie 62'!E24</f>
        <v>0</v>
      </c>
      <c r="F15" s="34">
        <f>+'Serie 62'!F24</f>
        <v>490</v>
      </c>
      <c r="G15" s="14">
        <f>+'Serie 62'!G24</f>
        <v>538</v>
      </c>
      <c r="H15" s="14">
        <f>+'Serie 62'!H24</f>
        <v>580</v>
      </c>
      <c r="I15" s="13">
        <f>+'Serie 62'!I24</f>
        <v>628</v>
      </c>
      <c r="J15" s="35">
        <f>+'Serie 62'!J24</f>
        <v>678</v>
      </c>
      <c r="K15" s="38">
        <f>+'Serie 62'!K24</f>
        <v>1.6785714285714286</v>
      </c>
      <c r="L15" s="35">
        <f>+'Serie 62'!L24</f>
        <v>188</v>
      </c>
      <c r="M15" s="36"/>
      <c r="N15" s="13">
        <f>+'Serie 62'!N24</f>
        <v>133</v>
      </c>
      <c r="O15" s="13"/>
      <c r="P15" s="13">
        <f>+'Serie 62'!P24</f>
        <v>203</v>
      </c>
      <c r="Q15" s="13"/>
      <c r="R15" s="13"/>
      <c r="S15" s="37"/>
    </row>
    <row r="16" spans="1:19" s="7" customFormat="1" ht="12.95" customHeight="1">
      <c r="A16" s="20" t="str">
        <f>+'Serie 62'!A25</f>
        <v>GOLONESTRE, S.L.</v>
      </c>
      <c r="B16" s="21" t="str">
        <f>+'Serie 62'!B25</f>
        <v>BED 14043</v>
      </c>
      <c r="C16" s="22" t="str">
        <f>+'Serie 62'!C25</f>
        <v>ES091007887321</v>
      </c>
      <c r="D16" s="23" t="str">
        <f>+'Serie 62'!D25</f>
        <v>19/11/2014</v>
      </c>
      <c r="E16" s="30">
        <f>+'Serie 62'!E25</f>
        <v>0</v>
      </c>
      <c r="F16" s="34">
        <f>+'Serie 62'!F25</f>
        <v>540</v>
      </c>
      <c r="G16" s="14">
        <f>+'Serie 62'!G25</f>
        <v>586</v>
      </c>
      <c r="H16" s="14">
        <f>+'Serie 62'!H25</f>
        <v>628</v>
      </c>
      <c r="I16" s="13">
        <f>+'Serie 62'!I25</f>
        <v>648</v>
      </c>
      <c r="J16" s="35">
        <f>+'Serie 62'!J25</f>
        <v>700</v>
      </c>
      <c r="K16" s="38">
        <f>+'Serie 62'!K25</f>
        <v>1.4285714285714286</v>
      </c>
      <c r="L16" s="35">
        <f>+'Serie 62'!L25</f>
        <v>160</v>
      </c>
      <c r="M16" s="36"/>
      <c r="N16" s="13">
        <f>+'Serie 62'!N25</f>
        <v>137</v>
      </c>
      <c r="O16" s="13"/>
      <c r="P16" s="13">
        <f>+'Serie 62'!P25</f>
        <v>207</v>
      </c>
      <c r="Q16" s="13"/>
      <c r="R16" s="13"/>
      <c r="S16" s="37"/>
    </row>
    <row r="17" spans="1:19" s="7" customFormat="1" ht="12.95" customHeight="1">
      <c r="A17" s="24" t="str">
        <f>+'Serie 62'!A26</f>
        <v>GOLONESTRE, S.L.</v>
      </c>
      <c r="B17" s="21" t="str">
        <f>+'Serie 62'!B26</f>
        <v>BED 14070</v>
      </c>
      <c r="C17" s="21" t="str">
        <f>+'Serie 62'!C26</f>
        <v>ES091008119273</v>
      </c>
      <c r="D17" s="23" t="str">
        <f>+'Serie 62'!D26</f>
        <v>11/12/2014</v>
      </c>
      <c r="E17" s="30">
        <f>+'Serie 62'!E26</f>
        <v>0</v>
      </c>
      <c r="F17" s="34">
        <f>+'Serie 62'!F26</f>
        <v>512</v>
      </c>
      <c r="G17" s="14">
        <f>+'Serie 62'!G26</f>
        <v>556</v>
      </c>
      <c r="H17" s="14">
        <f>+'Serie 62'!H26</f>
        <v>596</v>
      </c>
      <c r="I17" s="13">
        <f>+'Serie 62'!I26</f>
        <v>638</v>
      </c>
      <c r="J17" s="35">
        <f>+'Serie 62'!J26</f>
        <v>664</v>
      </c>
      <c r="K17" s="38">
        <f>+'Serie 62'!K26</f>
        <v>1.3571428571428572</v>
      </c>
      <c r="L17" s="35">
        <f>+'Serie 62'!L26</f>
        <v>152</v>
      </c>
      <c r="M17" s="36"/>
      <c r="N17" s="13">
        <f>+'Serie 62'!N26</f>
        <v>136</v>
      </c>
      <c r="O17" s="13"/>
      <c r="P17" s="13">
        <f>+'Serie 62'!P26</f>
        <v>201</v>
      </c>
      <c r="Q17" s="13"/>
      <c r="R17" s="13"/>
      <c r="S17" s="37"/>
    </row>
    <row r="18" spans="1:19" s="7" customFormat="1" ht="12.95" customHeight="1">
      <c r="A18" s="20" t="str">
        <f>+'Serie 62'!A27</f>
        <v>JURADO PÉREZ, S.C.</v>
      </c>
      <c r="B18" s="21" t="str">
        <f>+'Serie 62'!B27</f>
        <v>BJ 14077</v>
      </c>
      <c r="C18" s="22" t="str">
        <f>+'Serie 62'!C27</f>
        <v>ES040811100368</v>
      </c>
      <c r="D18" s="23" t="str">
        <f>+'Serie 62'!D27</f>
        <v>05/11/2014</v>
      </c>
      <c r="E18" s="30">
        <f>+'Serie 62'!E27</f>
        <v>0</v>
      </c>
      <c r="F18" s="34">
        <f>+'Serie 62'!F27</f>
        <v>564</v>
      </c>
      <c r="G18" s="14">
        <f>+'Serie 62'!G27</f>
        <v>616</v>
      </c>
      <c r="H18" s="14">
        <f>+'Serie 62'!H27</f>
        <v>668</v>
      </c>
      <c r="I18" s="13">
        <f>+'Serie 62'!I27</f>
        <v>706</v>
      </c>
      <c r="J18" s="35">
        <f>+'Serie 62'!J27</f>
        <v>746</v>
      </c>
      <c r="K18" s="38">
        <f>+'Serie 62'!K27</f>
        <v>1.625</v>
      </c>
      <c r="L18" s="35">
        <f>+'Serie 62'!L27</f>
        <v>182</v>
      </c>
      <c r="M18" s="36"/>
      <c r="N18" s="13">
        <f>+'Serie 62'!N27</f>
        <v>143</v>
      </c>
      <c r="O18" s="13"/>
      <c r="P18" s="13">
        <f>+'Serie 62'!P27</f>
        <v>216</v>
      </c>
      <c r="Q18" s="13"/>
      <c r="R18" s="13"/>
      <c r="S18" s="37"/>
    </row>
    <row r="19" spans="1:19" s="7" customFormat="1" ht="12.95" customHeight="1">
      <c r="A19" s="24" t="str">
        <f>+'Serie 62'!A28</f>
        <v>JURADO PÉREZ, S.C.</v>
      </c>
      <c r="B19" s="21" t="str">
        <f>+'Serie 62'!B28</f>
        <v>BJ 14085</v>
      </c>
      <c r="C19" s="22" t="str">
        <f>+'Serie 62'!C28</f>
        <v>ES010811056993</v>
      </c>
      <c r="D19" s="23" t="str">
        <f>+'Serie 62'!D28</f>
        <v>06/12/2014</v>
      </c>
      <c r="E19" s="30">
        <f>+'Serie 62'!E28</f>
        <v>0</v>
      </c>
      <c r="F19" s="34">
        <f>+'Serie 62'!F28</f>
        <v>558</v>
      </c>
      <c r="G19" s="14">
        <f>+'Serie 62'!G28</f>
        <v>598</v>
      </c>
      <c r="H19" s="14">
        <f>+'Serie 62'!H28</f>
        <v>640</v>
      </c>
      <c r="I19" s="13">
        <f>+'Serie 62'!I28</f>
        <v>678</v>
      </c>
      <c r="J19" s="35">
        <f>+'Serie 62'!J28</f>
        <v>712</v>
      </c>
      <c r="K19" s="38">
        <f>+'Serie 62'!K28</f>
        <v>1.375</v>
      </c>
      <c r="L19" s="35">
        <f>+'Serie 62'!L28</f>
        <v>154</v>
      </c>
      <c r="M19" s="36"/>
      <c r="N19" s="13">
        <f>+'Serie 62'!N28</f>
        <v>144</v>
      </c>
      <c r="O19" s="13"/>
      <c r="P19" s="13">
        <f>+'Serie 62'!P28</f>
        <v>207</v>
      </c>
      <c r="Q19" s="13"/>
      <c r="R19" s="13"/>
      <c r="S19" s="37"/>
    </row>
    <row r="20" spans="1:19" s="7" customFormat="1" ht="12.95" customHeight="1">
      <c r="A20" s="20" t="str">
        <f>+'Serie 62'!A29</f>
        <v>HNOS. BERNARDO</v>
      </c>
      <c r="B20" s="21" t="str">
        <f>+'Serie 62'!B29</f>
        <v>EJ 14061</v>
      </c>
      <c r="C20" s="22" t="str">
        <f>+'Serie 62'!C29</f>
        <v>ES041202645115</v>
      </c>
      <c r="D20" s="23" t="str">
        <f>+'Serie 62'!D29</f>
        <v>10/12/2014</v>
      </c>
      <c r="E20" s="31">
        <f>+'Serie 62'!E29</f>
        <v>0</v>
      </c>
      <c r="F20" s="34">
        <f>+'Serie 62'!F29</f>
        <v>536</v>
      </c>
      <c r="G20" s="14">
        <f>+'Serie 62'!G29</f>
        <v>582</v>
      </c>
      <c r="H20" s="14">
        <f>+'Serie 62'!H29</f>
        <v>632</v>
      </c>
      <c r="I20" s="13">
        <f>+'Serie 62'!I29</f>
        <v>668</v>
      </c>
      <c r="J20" s="35">
        <f>+'Serie 62'!J29</f>
        <v>690</v>
      </c>
      <c r="K20" s="38">
        <f>+'Serie 62'!K29</f>
        <v>1.375</v>
      </c>
      <c r="L20" s="35">
        <f>+'Serie 62'!L29</f>
        <v>154</v>
      </c>
      <c r="M20" s="36"/>
      <c r="N20" s="13">
        <f>+'Serie 62'!N29</f>
        <v>139</v>
      </c>
      <c r="O20" s="13"/>
      <c r="P20" s="13">
        <f>+'Serie 62'!P29</f>
        <v>205</v>
      </c>
      <c r="Q20" s="13"/>
      <c r="R20" s="13"/>
      <c r="S20" s="37"/>
    </row>
    <row r="21" spans="1:19" s="7" customFormat="1" ht="12.95" customHeight="1">
      <c r="A21" s="24" t="str">
        <f>+'Serie 62'!A30</f>
        <v>HNOS. BERNARDO</v>
      </c>
      <c r="B21" s="21" t="str">
        <f>+'Serie 62'!B30</f>
        <v>EJ 14067</v>
      </c>
      <c r="C21" s="22" t="str">
        <f>+'Serie 62'!C30</f>
        <v>ES040811056996</v>
      </c>
      <c r="D21" s="23" t="str">
        <f>+'Serie 62'!D30</f>
        <v>18/12/2014</v>
      </c>
      <c r="E21" s="31">
        <f>+'Serie 62'!E30</f>
        <v>0</v>
      </c>
      <c r="F21" s="34">
        <f>+'Serie 62'!F30</f>
        <v>582</v>
      </c>
      <c r="G21" s="14">
        <f>+'Serie 62'!G30</f>
        <v>620</v>
      </c>
      <c r="H21" s="14">
        <f>+'Serie 62'!H30</f>
        <v>666</v>
      </c>
      <c r="I21" s="13">
        <f>+'Serie 62'!I30</f>
        <v>700</v>
      </c>
      <c r="J21" s="35">
        <f>+'Serie 62'!J30</f>
        <v>736</v>
      </c>
      <c r="K21" s="38">
        <f>+'Serie 62'!K30</f>
        <v>1.375</v>
      </c>
      <c r="L21" s="35">
        <f>+'Serie 62'!L30</f>
        <v>154</v>
      </c>
      <c r="M21" s="36"/>
      <c r="N21" s="13">
        <f>+'Serie 62'!N30</f>
        <v>143</v>
      </c>
      <c r="O21" s="13"/>
      <c r="P21" s="13">
        <f>+'Serie 62'!P30</f>
        <v>207</v>
      </c>
      <c r="Q21" s="13"/>
      <c r="R21" s="13"/>
      <c r="S21" s="37"/>
    </row>
    <row r="22" spans="1:19" s="7" customFormat="1" ht="12.95" customHeight="1">
      <c r="A22" s="20" t="str">
        <f>+'Serie 62'!A31</f>
        <v>LÓPEZ COLMENAREJO, S.L.</v>
      </c>
      <c r="B22" s="21" t="str">
        <f>+'Serie 62'!B31</f>
        <v>FL 14103</v>
      </c>
      <c r="C22" s="22" t="str">
        <f>+'Serie 62'!C31</f>
        <v>ES081007918579</v>
      </c>
      <c r="D22" s="23" t="str">
        <f>+'Serie 62'!D31</f>
        <v>10/11/2014</v>
      </c>
      <c r="E22" s="31">
        <f>+'Serie 62'!E31</f>
        <v>0</v>
      </c>
      <c r="F22" s="34">
        <f>+'Serie 62'!F31</f>
        <v>546</v>
      </c>
      <c r="G22" s="14">
        <f>+'Serie 62'!G31</f>
        <v>570</v>
      </c>
      <c r="H22" s="14">
        <f>+'Serie 62'!H31</f>
        <v>606</v>
      </c>
      <c r="I22" s="13">
        <f>+'Serie 62'!I31</f>
        <v>620</v>
      </c>
      <c r="J22" s="35">
        <f>+'Serie 62'!J31</f>
        <v>664</v>
      </c>
      <c r="K22" s="38">
        <f>+'Serie 62'!K31</f>
        <v>1.0535714285714286</v>
      </c>
      <c r="L22" s="35">
        <f>+'Serie 62'!L31</f>
        <v>118</v>
      </c>
      <c r="M22" s="36"/>
      <c r="N22" s="13">
        <f>+'Serie 62'!N31</f>
        <v>137</v>
      </c>
      <c r="O22" s="13"/>
      <c r="P22" s="13">
        <f>+'Serie 62'!P31</f>
        <v>205</v>
      </c>
      <c r="Q22" s="13"/>
      <c r="R22" s="13"/>
      <c r="S22" s="37"/>
    </row>
    <row r="23" spans="1:19" s="7" customFormat="1" ht="12.95" customHeight="1">
      <c r="A23" s="24" t="str">
        <f>+'Serie 62'!A32</f>
        <v>LÓPEZ COLMENAREJO, S.L.</v>
      </c>
      <c r="B23" s="21" t="str">
        <f>+'Serie 62'!B32</f>
        <v>FL 15004</v>
      </c>
      <c r="C23" s="22" t="str">
        <f>+'Serie 62'!C32</f>
        <v>ES091007417083</v>
      </c>
      <c r="D23" s="23" t="str">
        <f>+'Serie 62'!D32</f>
        <v>07/01/2015</v>
      </c>
      <c r="E23" s="31">
        <f>+'Serie 62'!E32</f>
        <v>0</v>
      </c>
      <c r="F23" s="34">
        <f>+'Serie 62'!F32</f>
        <v>554</v>
      </c>
      <c r="G23" s="14">
        <f>+'Serie 62'!G32</f>
        <v>590</v>
      </c>
      <c r="H23" s="14">
        <f>+'Serie 62'!H32</f>
        <v>636</v>
      </c>
      <c r="I23" s="13">
        <f>+'Serie 62'!I32</f>
        <v>670</v>
      </c>
      <c r="J23" s="35">
        <f>+'Serie 62'!J32</f>
        <v>710</v>
      </c>
      <c r="K23" s="38">
        <f>+'Serie 62'!K32</f>
        <v>1.3928571428571428</v>
      </c>
      <c r="L23" s="35">
        <f>+'Serie 62'!L32</f>
        <v>156</v>
      </c>
      <c r="M23" s="36"/>
      <c r="N23" s="13">
        <f>+'Serie 62'!N32</f>
        <v>135</v>
      </c>
      <c r="O23" s="13"/>
      <c r="P23" s="13">
        <f>+'Serie 62'!P32</f>
        <v>202</v>
      </c>
      <c r="Q23" s="13"/>
      <c r="R23" s="13"/>
      <c r="S23" s="37"/>
    </row>
    <row r="24" spans="1:19" s="7" customFormat="1" ht="12.95" customHeight="1">
      <c r="A24" s="66" t="str">
        <f>+'Serie 62'!A33</f>
        <v>LÓPEZ COLMENAREJO, S.L.</v>
      </c>
      <c r="B24" s="21" t="str">
        <f>+'Serie 62'!B33</f>
        <v>FL 15006</v>
      </c>
      <c r="C24" s="22" t="str">
        <f>+'Serie 62'!C33</f>
        <v>ES090811065630</v>
      </c>
      <c r="D24" s="23" t="str">
        <f>+'Serie 62'!D33</f>
        <v>19/01/2015</v>
      </c>
      <c r="E24" s="31">
        <f>+'Serie 62'!E33</f>
        <v>0</v>
      </c>
      <c r="F24" s="34">
        <f>+'Serie 62'!F33</f>
        <v>460</v>
      </c>
      <c r="G24" s="14">
        <f>+'Serie 62'!G33</f>
        <v>494</v>
      </c>
      <c r="H24" s="14">
        <f>+'Serie 62'!H33</f>
        <v>540</v>
      </c>
      <c r="I24" s="13">
        <f>+'Serie 62'!I33</f>
        <v>582</v>
      </c>
      <c r="J24" s="35">
        <f>+'Serie 62'!J33</f>
        <v>604</v>
      </c>
      <c r="K24" s="38">
        <f>+'Serie 62'!K33</f>
        <v>1.2857142857142858</v>
      </c>
      <c r="L24" s="35">
        <f>+'Serie 62'!L33</f>
        <v>144</v>
      </c>
      <c r="M24" s="36"/>
      <c r="N24" s="13">
        <f>+'Serie 62'!N33</f>
        <v>130</v>
      </c>
      <c r="O24" s="13"/>
      <c r="P24" s="13">
        <f>+'Serie 62'!P33</f>
        <v>195</v>
      </c>
      <c r="Q24" s="13"/>
      <c r="R24" s="13"/>
      <c r="S24" s="37"/>
    </row>
    <row r="25" spans="1:19" s="7" customFormat="1" ht="12.95" customHeight="1">
      <c r="A25" s="24" t="str">
        <f>+'Serie 62'!A34</f>
        <v>FRANCISCA RODRÍGUEZ BARBA</v>
      </c>
      <c r="B25" s="21" t="str">
        <f>+'Serie 62'!B34</f>
        <v>FR 14041</v>
      </c>
      <c r="C25" s="22" t="str">
        <f>+'Serie 62'!C34</f>
        <v>ES050811107826</v>
      </c>
      <c r="D25" s="23" t="str">
        <f>+'Serie 62'!D34</f>
        <v>03/11/2014</v>
      </c>
      <c r="E25" s="31">
        <f>+'Serie 62'!E34</f>
        <v>0</v>
      </c>
      <c r="F25" s="34">
        <f>+'Serie 62'!F34</f>
        <v>566</v>
      </c>
      <c r="G25" s="14">
        <f>+'Serie 62'!G34</f>
        <v>590</v>
      </c>
      <c r="H25" s="14">
        <f>+'Serie 62'!H34</f>
        <v>622</v>
      </c>
      <c r="I25" s="13">
        <f>+'Serie 62'!I34</f>
        <v>672</v>
      </c>
      <c r="J25" s="35">
        <f>+'Serie 62'!J34</f>
        <v>692</v>
      </c>
      <c r="K25" s="38">
        <f>+'Serie 62'!K34</f>
        <v>1.125</v>
      </c>
      <c r="L25" s="35">
        <f>+'Serie 62'!L34</f>
        <v>126</v>
      </c>
      <c r="M25" s="36"/>
      <c r="N25" s="13">
        <f>+'Serie 62'!N34</f>
        <v>132</v>
      </c>
      <c r="O25" s="13"/>
      <c r="P25" s="13">
        <f>+'Serie 62'!P34</f>
        <v>196</v>
      </c>
      <c r="Q25" s="13"/>
      <c r="R25" s="13"/>
      <c r="S25" s="37"/>
    </row>
    <row r="26" spans="1:19" s="7" customFormat="1" ht="12.95" customHeight="1">
      <c r="A26" s="66" t="str">
        <f>+'Serie 62'!A35</f>
        <v>FRANCISCA RODRÍGUEZ BARBA</v>
      </c>
      <c r="B26" s="21" t="str">
        <f>+'Serie 62'!B35</f>
        <v>FR 14048</v>
      </c>
      <c r="C26" s="22" t="str">
        <f>+'Serie 62'!C35</f>
        <v>ES081007871566</v>
      </c>
      <c r="D26" s="23" t="str">
        <f>+'Serie 62'!D35</f>
        <v>01/12/2014</v>
      </c>
      <c r="E26" s="31">
        <f>+'Serie 62'!E35</f>
        <v>0</v>
      </c>
      <c r="F26" s="34">
        <f>+'Serie 62'!F35</f>
        <v>594</v>
      </c>
      <c r="G26" s="14">
        <f>+'Serie 62'!G35</f>
        <v>620</v>
      </c>
      <c r="H26" s="14">
        <f>+'Serie 62'!H35</f>
        <v>648</v>
      </c>
      <c r="I26" s="13">
        <f>+'Serie 62'!I35</f>
        <v>678</v>
      </c>
      <c r="J26" s="35">
        <f>+'Serie 62'!J35</f>
        <v>692</v>
      </c>
      <c r="K26" s="38">
        <f>+'Serie 62'!K35</f>
        <v>0.875</v>
      </c>
      <c r="L26" s="35">
        <f>+'Serie 62'!L35</f>
        <v>98</v>
      </c>
      <c r="M26" s="36"/>
      <c r="N26" s="13">
        <f>+'Serie 62'!N35</f>
        <v>131</v>
      </c>
      <c r="O26" s="13"/>
      <c r="P26" s="13">
        <f>+'Serie 62'!P35</f>
        <v>207</v>
      </c>
      <c r="Q26" s="13"/>
      <c r="R26" s="13"/>
      <c r="S26" s="37"/>
    </row>
    <row r="27" spans="1:19" s="7" customFormat="1" ht="12.95" customHeight="1">
      <c r="A27" s="24" t="str">
        <f>+'Serie 62'!A36</f>
        <v>FRANCISCA RODRÍGUEZ BARBA</v>
      </c>
      <c r="B27" s="21" t="str">
        <f>+'Serie 62'!B36</f>
        <v>FR 15001</v>
      </c>
      <c r="C27" s="22" t="str">
        <f>+'Serie 62'!C36</f>
        <v>ES010811107833</v>
      </c>
      <c r="D27" s="23" t="str">
        <f>+'Serie 62'!D36</f>
        <v>01/01/2015</v>
      </c>
      <c r="E27" s="31">
        <f>+'Serie 62'!E36</f>
        <v>0</v>
      </c>
      <c r="F27" s="34">
        <f>+'Serie 62'!F36</f>
        <v>540</v>
      </c>
      <c r="G27" s="14">
        <f>+'Serie 62'!G36</f>
        <v>586</v>
      </c>
      <c r="H27" s="14">
        <f>+'Serie 62'!H36</f>
        <v>628</v>
      </c>
      <c r="I27" s="13">
        <f>+'Serie 62'!I36</f>
        <v>660</v>
      </c>
      <c r="J27" s="35">
        <f>+'Serie 62'!J36</f>
        <v>692</v>
      </c>
      <c r="K27" s="38">
        <f>+'Serie 62'!K36</f>
        <v>1.3571428571428572</v>
      </c>
      <c r="L27" s="35">
        <f>+'Serie 62'!L36</f>
        <v>152</v>
      </c>
      <c r="M27" s="36"/>
      <c r="N27" s="13">
        <f>+'Serie 62'!N36</f>
        <v>131</v>
      </c>
      <c r="O27" s="13"/>
      <c r="P27" s="13">
        <f>+'Serie 62'!P36</f>
        <v>204</v>
      </c>
      <c r="Q27" s="13"/>
      <c r="R27" s="13"/>
      <c r="S27" s="37"/>
    </row>
    <row r="28" spans="1:19" s="7" customFormat="1" ht="12.95" customHeight="1">
      <c r="A28" s="66" t="str">
        <f>+'Serie 62'!A37</f>
        <v>EXPL. AGROP. MINGOBLASCO, S.L.</v>
      </c>
      <c r="B28" s="21" t="str">
        <f>+'Serie 62'!B37</f>
        <v>HE 14084</v>
      </c>
      <c r="C28" s="22" t="str">
        <f>+'Serie 62'!C37</f>
        <v>ES050811107837</v>
      </c>
      <c r="D28" s="23" t="str">
        <f>+'Serie 62'!D37</f>
        <v>07/11/2014</v>
      </c>
      <c r="E28" s="31">
        <f>+'Serie 62'!E37</f>
        <v>0</v>
      </c>
      <c r="F28" s="34">
        <f>+'Serie 62'!F37</f>
        <v>616</v>
      </c>
      <c r="G28" s="14">
        <f>+'Serie 62'!G37</f>
        <v>668</v>
      </c>
      <c r="H28" s="14">
        <f>+'Serie 62'!H37</f>
        <v>702</v>
      </c>
      <c r="I28" s="13">
        <f>+'Serie 62'!I37</f>
        <v>740</v>
      </c>
      <c r="J28" s="35">
        <f>+'Serie 62'!J37</f>
        <v>780</v>
      </c>
      <c r="K28" s="38">
        <f>+'Serie 62'!K37</f>
        <v>1.4642857142857142</v>
      </c>
      <c r="L28" s="35">
        <f>+'Serie 62'!L37</f>
        <v>164</v>
      </c>
      <c r="M28" s="36"/>
      <c r="N28" s="13">
        <f>+'Serie 62'!N37</f>
        <v>140</v>
      </c>
      <c r="O28" s="13"/>
      <c r="P28" s="13">
        <f>+'Serie 62'!P37</f>
        <v>213</v>
      </c>
      <c r="Q28" s="13"/>
      <c r="R28" s="13"/>
      <c r="S28" s="37"/>
    </row>
    <row r="29" spans="1:19" s="7" customFormat="1" ht="12.95" customHeight="1">
      <c r="A29" s="24" t="str">
        <f>+'Serie 62'!A38</f>
        <v>EXPL. AGROP. MINGOBLASCO, S.L.</v>
      </c>
      <c r="B29" s="21" t="str">
        <f>+'Serie 62'!B38</f>
        <v>HE 14108</v>
      </c>
      <c r="C29" s="22" t="str">
        <f>+'Serie 62'!C38</f>
        <v>ES090811074824</v>
      </c>
      <c r="D29" s="23" t="str">
        <f>+'Serie 62'!D38</f>
        <v>18/11/2014</v>
      </c>
      <c r="E29" s="31">
        <f>+'Serie 62'!E38</f>
        <v>0</v>
      </c>
      <c r="F29" s="34">
        <f>+'Serie 62'!F38</f>
        <v>638</v>
      </c>
      <c r="G29" s="14">
        <f>+'Serie 62'!G38</f>
        <v>672</v>
      </c>
      <c r="H29" s="14">
        <f>+'Serie 62'!H38</f>
        <v>720</v>
      </c>
      <c r="I29" s="13">
        <f>+'Serie 62'!I38</f>
        <v>738</v>
      </c>
      <c r="J29" s="35">
        <f>+'Serie 62'!J38</f>
        <v>782</v>
      </c>
      <c r="K29" s="38">
        <f>+'Serie 62'!K38</f>
        <v>1.2857142857142858</v>
      </c>
      <c r="L29" s="35">
        <f>+'Serie 62'!L38</f>
        <v>144</v>
      </c>
      <c r="M29" s="36"/>
      <c r="N29" s="13">
        <f>+'Serie 62'!N38</f>
        <v>137</v>
      </c>
      <c r="O29" s="13"/>
      <c r="P29" s="13">
        <f>+'Serie 62'!P38</f>
        <v>216</v>
      </c>
      <c r="Q29" s="13"/>
      <c r="R29" s="13"/>
      <c r="S29" s="37"/>
    </row>
    <row r="30" spans="1:19" s="7" customFormat="1" ht="12.95" customHeight="1">
      <c r="A30" s="66" t="str">
        <f>+'Serie 62'!A39</f>
        <v>EXPL. AGROP. MINGOBLASCO, S.L.</v>
      </c>
      <c r="B30" s="21" t="str">
        <f>+'Serie 62'!B39</f>
        <v>HE 14111</v>
      </c>
      <c r="C30" s="22" t="str">
        <f>+'Serie 62'!C39</f>
        <v>ES000811074825</v>
      </c>
      <c r="D30" s="23" t="str">
        <f>+'Serie 62'!D39</f>
        <v>22/11/2014</v>
      </c>
      <c r="E30" s="31">
        <f>+'Serie 62'!E39</f>
        <v>0</v>
      </c>
      <c r="F30" s="34">
        <f>+'Serie 62'!F39</f>
        <v>600</v>
      </c>
      <c r="G30" s="14">
        <f>+'Serie 62'!G39</f>
        <v>640</v>
      </c>
      <c r="H30" s="14">
        <f>+'Serie 62'!H39</f>
        <v>684</v>
      </c>
      <c r="I30" s="13">
        <f>+'Serie 62'!I39</f>
        <v>700</v>
      </c>
      <c r="J30" s="35">
        <f>+'Serie 62'!J39</f>
        <v>744</v>
      </c>
      <c r="K30" s="38">
        <f>+'Serie 62'!K39</f>
        <v>1.2857142857142858</v>
      </c>
      <c r="L30" s="35">
        <f>+'Serie 62'!L39</f>
        <v>144</v>
      </c>
      <c r="M30" s="36"/>
      <c r="N30" s="13">
        <f>+'Serie 62'!N39</f>
        <v>143</v>
      </c>
      <c r="O30" s="13"/>
      <c r="P30" s="13">
        <f>+'Serie 62'!P39</f>
        <v>210</v>
      </c>
      <c r="Q30" s="13"/>
      <c r="R30" s="13"/>
      <c r="S30" s="37"/>
    </row>
    <row r="31" spans="1:19" s="7" customFormat="1" ht="12.95" customHeight="1">
      <c r="A31" s="24" t="str">
        <f>+'Serie 62'!A40</f>
        <v>EXPL. AGROP. MINGOBLASCO, S.L.</v>
      </c>
      <c r="B31" s="21" t="str">
        <f>+'Serie 62'!B40</f>
        <v>HE 14114</v>
      </c>
      <c r="C31" s="22" t="str">
        <f>+'Serie 62'!C40</f>
        <v>ES061007877244</v>
      </c>
      <c r="D31" s="23" t="str">
        <f>+'Serie 62'!D40</f>
        <v>25/11/2014</v>
      </c>
      <c r="E31" s="31">
        <f>+'Serie 62'!E40</f>
        <v>0</v>
      </c>
      <c r="F31" s="34">
        <f>+'Serie 62'!F40</f>
        <v>600</v>
      </c>
      <c r="G31" s="14">
        <f>+'Serie 62'!G40</f>
        <v>648</v>
      </c>
      <c r="H31" s="14">
        <f>+'Serie 62'!H40</f>
        <v>684</v>
      </c>
      <c r="I31" s="13">
        <f>+'Serie 62'!I40</f>
        <v>720</v>
      </c>
      <c r="J31" s="35">
        <f>+'Serie 62'!J40</f>
        <v>760</v>
      </c>
      <c r="K31" s="38">
        <f>+'Serie 62'!K40</f>
        <v>1.4285714285714286</v>
      </c>
      <c r="L31" s="35">
        <f>+'Serie 62'!L40</f>
        <v>160</v>
      </c>
      <c r="M31" s="36"/>
      <c r="N31" s="13">
        <f>+'Serie 62'!N40</f>
        <v>140</v>
      </c>
      <c r="O31" s="13"/>
      <c r="P31" s="13">
        <f>+'Serie 62'!P40</f>
        <v>212</v>
      </c>
      <c r="Q31" s="13"/>
      <c r="R31" s="13"/>
      <c r="S31" s="37"/>
    </row>
    <row r="32" spans="1:19" s="7" customFormat="1" ht="12.95" customHeight="1">
      <c r="A32" s="66" t="str">
        <f>+'Serie 62'!A41</f>
        <v>EXPL. AGROP. MINGOBLASCO, S.L.</v>
      </c>
      <c r="B32" s="21" t="str">
        <f>+'Serie 62'!B41</f>
        <v>HE 14126</v>
      </c>
      <c r="C32" s="22" t="e">
        <f>+'Serie 62'!#REF!</f>
        <v>#REF!</v>
      </c>
      <c r="D32" s="23" t="str">
        <f>+'Serie 62'!D41</f>
        <v>12/12/2014</v>
      </c>
      <c r="E32" s="31" t="e">
        <f>+'Serie 62'!#REF!</f>
        <v>#REF!</v>
      </c>
      <c r="F32" s="34">
        <f>+'Serie 62'!F41</f>
        <v>674</v>
      </c>
      <c r="G32" s="14">
        <f>+'Serie 62'!G41</f>
        <v>732</v>
      </c>
      <c r="H32" s="14">
        <f>+'Serie 62'!H41</f>
        <v>786</v>
      </c>
      <c r="I32" s="13">
        <f>+'Serie 62'!I41</f>
        <v>818</v>
      </c>
      <c r="J32" s="35">
        <f>+'Serie 62'!J41</f>
        <v>858</v>
      </c>
      <c r="K32" s="38">
        <f>+'Serie 62'!K41</f>
        <v>1.6428571428571428</v>
      </c>
      <c r="L32" s="35">
        <f>+'Serie 62'!L41</f>
        <v>184</v>
      </c>
      <c r="M32" s="36"/>
      <c r="N32" s="13">
        <f>+'Serie 62'!N41</f>
        <v>144</v>
      </c>
      <c r="O32" s="13"/>
      <c r="P32" s="13">
        <f>+'Serie 62'!P41</f>
        <v>217</v>
      </c>
      <c r="Q32" s="13"/>
      <c r="R32" s="13"/>
      <c r="S32" s="37"/>
    </row>
    <row r="33" spans="1:19" s="7" customFormat="1" ht="12.95" customHeight="1">
      <c r="A33" s="24" t="str">
        <f>+'Serie 62'!A42</f>
        <v>CARMELO GONZÁLEZ JIMÉNEZ</v>
      </c>
      <c r="B33" s="21" t="str">
        <f>+'Serie 62'!B42</f>
        <v>IA 14099</v>
      </c>
      <c r="C33" s="22" t="e">
        <f>+'Serie 62'!#REF!</f>
        <v>#REF!</v>
      </c>
      <c r="D33" s="23" t="str">
        <f>+'Serie 62'!D42</f>
        <v>08/11/2014</v>
      </c>
      <c r="E33" s="31" t="e">
        <f>+'Serie 62'!#REF!</f>
        <v>#REF!</v>
      </c>
      <c r="F33" s="34">
        <f>+'Serie 62'!F42</f>
        <v>630</v>
      </c>
      <c r="G33" s="14">
        <f>+'Serie 62'!G42</f>
        <v>690</v>
      </c>
      <c r="H33" s="14">
        <f>+'Serie 62'!H42</f>
        <v>726</v>
      </c>
      <c r="I33" s="13">
        <f>+'Serie 62'!I42</f>
        <v>742</v>
      </c>
      <c r="J33" s="35">
        <f>+'Serie 62'!J42</f>
        <v>778</v>
      </c>
      <c r="K33" s="38">
        <f>+'Serie 62'!K42</f>
        <v>1.3214285714285714</v>
      </c>
      <c r="L33" s="35">
        <f>+'Serie 62'!L42</f>
        <v>148</v>
      </c>
      <c r="M33" s="36"/>
      <c r="N33" s="13">
        <f>+'Serie 62'!N42</f>
        <v>145</v>
      </c>
      <c r="O33" s="13"/>
      <c r="P33" s="13">
        <f>+'Serie 62'!P42</f>
        <v>215</v>
      </c>
      <c r="Q33" s="13"/>
      <c r="R33" s="13"/>
      <c r="S33" s="37"/>
    </row>
    <row r="34" spans="1:19" s="7" customFormat="1" ht="12.95" customHeight="1">
      <c r="A34" s="66" t="str">
        <f>+'Serie 62'!A43</f>
        <v>CARMELO GONZÁLEZ JIMÉNEZ</v>
      </c>
      <c r="B34" s="21" t="str">
        <f>+'Serie 62'!B43</f>
        <v>IA 14101</v>
      </c>
      <c r="C34" s="22"/>
      <c r="D34" s="23" t="str">
        <f>+'Serie 62'!D43</f>
        <v>15/11/2014</v>
      </c>
      <c r="E34" s="31"/>
      <c r="F34" s="34">
        <f>+'Serie 62'!F43</f>
        <v>514</v>
      </c>
      <c r="G34" s="14">
        <f>+'Serie 62'!G43</f>
        <v>564</v>
      </c>
      <c r="H34" s="14">
        <f>+'Serie 62'!H43</f>
        <v>606</v>
      </c>
      <c r="I34" s="13">
        <f>+'Serie 62'!I43</f>
        <v>666</v>
      </c>
      <c r="J34" s="35">
        <f>+'Serie 62'!J43</f>
        <v>688</v>
      </c>
      <c r="K34" s="38">
        <f>+'Serie 62'!K43</f>
        <v>1.5535714285714286</v>
      </c>
      <c r="L34" s="35">
        <f>+'Serie 62'!L43</f>
        <v>174</v>
      </c>
      <c r="M34" s="36"/>
      <c r="N34" s="13">
        <f>+'Serie 62'!N43</f>
        <v>132</v>
      </c>
      <c r="O34" s="13"/>
      <c r="P34" s="13">
        <f>+'Serie 62'!P43</f>
        <v>200</v>
      </c>
      <c r="Q34" s="13"/>
      <c r="R34" s="13"/>
      <c r="S34" s="37"/>
    </row>
    <row r="35" spans="1:19" s="7" customFormat="1" ht="12.95" customHeight="1">
      <c r="A35" s="24" t="str">
        <f>+'Serie 62'!A44</f>
        <v>CARMELO GONZÁLEZ JIMÉNEZ</v>
      </c>
      <c r="B35" s="21" t="str">
        <f>+'Serie 62'!B44</f>
        <v>IA 15002</v>
      </c>
      <c r="C35" s="22"/>
      <c r="D35" s="23" t="str">
        <f>+'Serie 62'!D44</f>
        <v>10/01/2015</v>
      </c>
      <c r="E35" s="31"/>
      <c r="F35" s="34">
        <f>+'Serie 62'!F44</f>
        <v>460</v>
      </c>
      <c r="G35" s="14">
        <f>+'Serie 62'!G44</f>
        <v>506</v>
      </c>
      <c r="H35" s="14">
        <f>+'Serie 62'!H44</f>
        <v>544</v>
      </c>
      <c r="I35" s="13">
        <f>+'Serie 62'!I44</f>
        <v>588</v>
      </c>
      <c r="J35" s="35">
        <f>+'Serie 62'!J44</f>
        <v>620</v>
      </c>
      <c r="K35" s="38">
        <f>+'Serie 62'!K44</f>
        <v>1.4285714285714286</v>
      </c>
      <c r="L35" s="35">
        <f>+'Serie 62'!L44</f>
        <v>160</v>
      </c>
      <c r="M35" s="36"/>
      <c r="N35" s="13">
        <f>+'Serie 62'!N44</f>
        <v>131</v>
      </c>
      <c r="O35" s="13"/>
      <c r="P35" s="13">
        <f>+'Serie 62'!P44</f>
        <v>195</v>
      </c>
      <c r="Q35" s="13"/>
      <c r="R35" s="13"/>
      <c r="S35" s="37"/>
    </row>
    <row r="36" spans="1:19" s="7" customFormat="1" ht="12.95" customHeight="1">
      <c r="A36" s="66" t="str">
        <f>+'Serie 62'!A45</f>
        <v>MIGUEL ÁNGEL JIMÉNEZ GARCÍA</v>
      </c>
      <c r="B36" s="21" t="str">
        <f>+'Serie 62'!B45</f>
        <v>MG 14033</v>
      </c>
      <c r="C36" s="22"/>
      <c r="D36" s="23" t="str">
        <f>+'Serie 62'!D45</f>
        <v>25/12/2014</v>
      </c>
      <c r="E36" s="31"/>
      <c r="F36" s="34">
        <f>+'Serie 62'!F45</f>
        <v>466</v>
      </c>
      <c r="G36" s="14">
        <f>+'Serie 62'!G45</f>
        <v>514</v>
      </c>
      <c r="H36" s="14">
        <f>+'Serie 62'!H45</f>
        <v>548</v>
      </c>
      <c r="I36" s="13">
        <f>+'Serie 62'!I45</f>
        <v>596</v>
      </c>
      <c r="J36" s="35">
        <f>+'Serie 62'!J45</f>
        <v>630</v>
      </c>
      <c r="K36" s="38">
        <f>+'Serie 62'!K45</f>
        <v>1.4642857142857142</v>
      </c>
      <c r="L36" s="35">
        <f>+'Serie 62'!L45</f>
        <v>164</v>
      </c>
      <c r="M36" s="36"/>
      <c r="N36" s="13">
        <f>+'Serie 62'!N45</f>
        <v>136</v>
      </c>
      <c r="O36" s="13"/>
      <c r="P36" s="13">
        <f>+'Serie 62'!P45</f>
        <v>200</v>
      </c>
      <c r="Q36" s="13"/>
      <c r="R36" s="13"/>
      <c r="S36" s="37"/>
    </row>
    <row r="37" spans="1:19" s="7" customFormat="1" ht="12.95" customHeight="1">
      <c r="A37" s="24" t="str">
        <f>+'Serie 62'!A46</f>
        <v>RAMÓN PÉREZ-CARRIÓN</v>
      </c>
      <c r="B37" s="21" t="str">
        <f>+'Serie 62'!B46</f>
        <v>PT 14072</v>
      </c>
      <c r="C37" s="22"/>
      <c r="D37" s="23" t="str">
        <f>+'Serie 62'!D46</f>
        <v>15/11/2014</v>
      </c>
      <c r="E37" s="31"/>
      <c r="F37" s="34">
        <f>+'Serie 62'!F46</f>
        <v>526</v>
      </c>
      <c r="G37" s="14">
        <f>+'Serie 62'!G46</f>
        <v>582</v>
      </c>
      <c r="H37" s="14">
        <f>+'Serie 62'!H46</f>
        <v>628</v>
      </c>
      <c r="I37" s="13">
        <f>+'Serie 62'!I46</f>
        <v>668</v>
      </c>
      <c r="J37" s="35">
        <f>+'Serie 62'!J46</f>
        <v>708</v>
      </c>
      <c r="K37" s="38">
        <f>+'Serie 62'!K46</f>
        <v>1.625</v>
      </c>
      <c r="L37" s="35">
        <f>+'Serie 62'!L46</f>
        <v>182</v>
      </c>
      <c r="M37" s="36"/>
      <c r="N37" s="13">
        <f>+'Serie 62'!N46</f>
        <v>131</v>
      </c>
      <c r="O37" s="13"/>
      <c r="P37" s="13">
        <f>+'Serie 62'!P46</f>
        <v>209</v>
      </c>
      <c r="Q37" s="13"/>
      <c r="R37" s="13"/>
      <c r="S37" s="37"/>
    </row>
    <row r="38" spans="1:19" s="7" customFormat="1" ht="12.95" customHeight="1">
      <c r="A38" s="66" t="str">
        <f>+'Serie 62'!A47</f>
        <v>CANDELEILLA, S.L.</v>
      </c>
      <c r="B38" s="21" t="str">
        <f>+'Serie 62'!B47</f>
        <v>PV 14024</v>
      </c>
      <c r="C38" s="22"/>
      <c r="D38" s="23" t="str">
        <f>+'Serie 62'!D47</f>
        <v>26/11/2014</v>
      </c>
      <c r="E38" s="31"/>
      <c r="F38" s="34">
        <f>+'Serie 62'!F47</f>
        <v>514</v>
      </c>
      <c r="G38" s="14">
        <f>+'Serie 62'!G47</f>
        <v>568</v>
      </c>
      <c r="H38" s="14">
        <f>+'Serie 62'!H47</f>
        <v>600</v>
      </c>
      <c r="I38" s="13">
        <f>+'Serie 62'!I47</f>
        <v>640</v>
      </c>
      <c r="J38" s="35">
        <f>+'Serie 62'!J47</f>
        <v>688</v>
      </c>
      <c r="K38" s="38">
        <f>+'Serie 62'!K47</f>
        <v>1.5535714285714286</v>
      </c>
      <c r="L38" s="35">
        <f>+'Serie 62'!L47</f>
        <v>174</v>
      </c>
      <c r="M38" s="36"/>
      <c r="N38" s="13">
        <f>+'Serie 62'!N47</f>
        <v>136</v>
      </c>
      <c r="O38" s="13"/>
      <c r="P38" s="13">
        <f>+'Serie 62'!P47</f>
        <v>203</v>
      </c>
      <c r="Q38" s="13"/>
      <c r="R38" s="13"/>
      <c r="S38" s="37"/>
    </row>
    <row r="39" spans="1:19" s="7" customFormat="1" ht="12.95" customHeight="1">
      <c r="A39" s="24" t="str">
        <f>+'Serie 62'!A48</f>
        <v>CANDELEILLA, S.L.</v>
      </c>
      <c r="B39" s="21" t="str">
        <f>+'Serie 62'!B48</f>
        <v>PV 14025</v>
      </c>
      <c r="C39" s="22"/>
      <c r="D39" s="23" t="str">
        <f>+'Serie 62'!D48</f>
        <v>28/11/2014</v>
      </c>
      <c r="E39" s="31"/>
      <c r="F39" s="34">
        <f>+'Serie 62'!F48</f>
        <v>660</v>
      </c>
      <c r="G39" s="14">
        <f>+'Serie 62'!G48</f>
        <v>694</v>
      </c>
      <c r="H39" s="14">
        <f>+'Serie 62'!H48</f>
        <v>730</v>
      </c>
      <c r="I39" s="13">
        <f>+'Serie 62'!I48</f>
        <v>760</v>
      </c>
      <c r="J39" s="35">
        <f>+'Serie 62'!J48</f>
        <v>802</v>
      </c>
      <c r="K39" s="38">
        <f>+'Serie 62'!K48</f>
        <v>1.2678571428571428</v>
      </c>
      <c r="L39" s="35">
        <f>+'Serie 62'!L48</f>
        <v>142</v>
      </c>
      <c r="M39" s="36"/>
      <c r="N39" s="13">
        <f>+'Serie 62'!N48</f>
        <v>140</v>
      </c>
      <c r="O39" s="13"/>
      <c r="P39" s="13">
        <f>+'Serie 62'!P48</f>
        <v>210</v>
      </c>
      <c r="Q39" s="13"/>
      <c r="R39" s="13"/>
      <c r="S39" s="37"/>
    </row>
    <row r="40" spans="1:19" s="7" customFormat="1" ht="12.95" customHeight="1">
      <c r="A40" s="66" t="str">
        <f>+'Serie 62'!A49</f>
        <v>GANADERÍA DEL ARAVALLE, S.L.</v>
      </c>
      <c r="B40" s="21" t="str">
        <f>+'Serie 62'!B49</f>
        <v>QL 15001</v>
      </c>
      <c r="C40" s="22"/>
      <c r="D40" s="23" t="str">
        <f>+'Serie 62'!D49</f>
        <v>14/01/2015</v>
      </c>
      <c r="E40" s="31"/>
      <c r="F40" s="34">
        <f>+'Serie 62'!F49</f>
        <v>433</v>
      </c>
      <c r="G40" s="14">
        <f>+'Serie 62'!G49</f>
        <v>486</v>
      </c>
      <c r="H40" s="14">
        <f>+'Serie 62'!H49</f>
        <v>530</v>
      </c>
      <c r="I40" s="13">
        <f>+'Serie 62'!I49</f>
        <v>562</v>
      </c>
      <c r="J40" s="35">
        <f>+'Serie 62'!J49</f>
        <v>600</v>
      </c>
      <c r="K40" s="38">
        <f>+'Serie 62'!K49</f>
        <v>1.4910714285714286</v>
      </c>
      <c r="L40" s="35">
        <f>+'Serie 62'!L49</f>
        <v>167</v>
      </c>
      <c r="M40" s="36"/>
      <c r="N40" s="13">
        <f>+'Serie 62'!N49</f>
        <v>132</v>
      </c>
      <c r="O40" s="13"/>
      <c r="P40" s="13">
        <f>+'Serie 62'!P49</f>
        <v>191</v>
      </c>
      <c r="Q40" s="13"/>
      <c r="R40" s="13"/>
      <c r="S40" s="37"/>
    </row>
    <row r="41" spans="1:19" s="7" customFormat="1" ht="12.95" customHeight="1">
      <c r="A41" s="24" t="str">
        <f>+'Serie 62'!A50</f>
        <v>HNOS. MUÑOZ CARRASCO</v>
      </c>
      <c r="B41" s="21" t="str">
        <f>+'Serie 62'!B50</f>
        <v>VH 14025</v>
      </c>
      <c r="C41" s="22"/>
      <c r="D41" s="23" t="str">
        <f>+'Serie 62'!D50</f>
        <v>04/11/2014</v>
      </c>
      <c r="E41" s="31"/>
      <c r="F41" s="34">
        <f>+'Serie 62'!F50</f>
        <v>582</v>
      </c>
      <c r="G41" s="14">
        <f>+'Serie 62'!G50</f>
        <v>622</v>
      </c>
      <c r="H41" s="14">
        <f>+'Serie 62'!H50</f>
        <v>660</v>
      </c>
      <c r="I41" s="13">
        <f>+'Serie 62'!I50</f>
        <v>688</v>
      </c>
      <c r="J41" s="35">
        <f>+'Serie 62'!J50</f>
        <v>706</v>
      </c>
      <c r="K41" s="38">
        <f>+'Serie 62'!K50</f>
        <v>1.1071428571428572</v>
      </c>
      <c r="L41" s="35">
        <f>+'Serie 62'!L50</f>
        <v>124</v>
      </c>
      <c r="M41" s="36"/>
      <c r="N41" s="13">
        <f>+'Serie 62'!N50</f>
        <v>137</v>
      </c>
      <c r="O41" s="13"/>
      <c r="P41" s="13">
        <f>+'Serie 62'!P50</f>
        <v>204</v>
      </c>
      <c r="Q41" s="13"/>
      <c r="R41" s="13"/>
      <c r="S41" s="37"/>
    </row>
    <row r="42" spans="1:19" s="7" customFormat="1" ht="12.95" customHeight="1">
      <c r="A42" s="66" t="str">
        <f>+'Serie 62'!A51</f>
        <v>HNOS. MUÑOZ CARRASCO</v>
      </c>
      <c r="B42" s="21" t="str">
        <f>+'Serie 62'!B51</f>
        <v>VH 14026</v>
      </c>
      <c r="C42" s="22"/>
      <c r="D42" s="23" t="str">
        <f>+'Serie 62'!D51</f>
        <v>01/12/2014</v>
      </c>
      <c r="E42" s="31"/>
      <c r="F42" s="34">
        <f>+'Serie 62'!F51</f>
        <v>483</v>
      </c>
      <c r="G42" s="14">
        <f>+'Serie 62'!G51</f>
        <v>530</v>
      </c>
      <c r="H42" s="14">
        <f>+'Serie 62'!H51</f>
        <v>580</v>
      </c>
      <c r="I42" s="13">
        <f>+'Serie 62'!I51</f>
        <v>624</v>
      </c>
      <c r="J42" s="35">
        <f>+'Serie 62'!J51</f>
        <v>658</v>
      </c>
      <c r="K42" s="38">
        <f>+'Serie 62'!K51</f>
        <v>1.5625</v>
      </c>
      <c r="L42" s="35">
        <f>+'Serie 62'!L51</f>
        <v>175</v>
      </c>
      <c r="M42" s="36"/>
      <c r="N42" s="13">
        <f>+'Serie 62'!N51</f>
        <v>135</v>
      </c>
      <c r="O42" s="13"/>
      <c r="P42" s="13">
        <f>+'Serie 62'!P51</f>
        <v>200</v>
      </c>
      <c r="Q42" s="13"/>
      <c r="R42" s="13"/>
      <c r="S42" s="37"/>
    </row>
    <row r="43" spans="1:19" s="7" customFormat="1" ht="12.95" customHeight="1">
      <c r="A43" s="24" t="str">
        <f>+'Serie 62'!A52</f>
        <v>JULIÁN BRAVO SÁNCHEZ</v>
      </c>
      <c r="B43" s="21" t="str">
        <f>+'Serie 62'!B52</f>
        <v>VN 14028</v>
      </c>
      <c r="C43" s="22"/>
      <c r="D43" s="23" t="str">
        <f>+'Serie 62'!D52</f>
        <v>01/11/2014</v>
      </c>
      <c r="E43" s="31"/>
      <c r="F43" s="34">
        <f>+'Serie 62'!F52</f>
        <v>578</v>
      </c>
      <c r="G43" s="14">
        <f>+'Serie 62'!G52</f>
        <v>624</v>
      </c>
      <c r="H43" s="14">
        <f>+'Serie 62'!H52</f>
        <v>646</v>
      </c>
      <c r="I43" s="13">
        <f>+'Serie 62'!I52</f>
        <v>674</v>
      </c>
      <c r="J43" s="35">
        <f>+'Serie 62'!J52</f>
        <v>708</v>
      </c>
      <c r="K43" s="38">
        <f>+'Serie 62'!K52</f>
        <v>1.1607142857142858</v>
      </c>
      <c r="L43" s="35">
        <f>+'Serie 62'!L52</f>
        <v>130</v>
      </c>
      <c r="M43" s="36"/>
      <c r="N43" s="13">
        <f>+'Serie 62'!N52</f>
        <v>138</v>
      </c>
      <c r="O43" s="13"/>
      <c r="P43" s="13">
        <f>+'Serie 62'!P52</f>
        <v>208</v>
      </c>
      <c r="Q43" s="13"/>
      <c r="R43" s="13"/>
      <c r="S43" s="37"/>
    </row>
    <row r="44" spans="1:19" s="7" customFormat="1" ht="12.95" customHeight="1">
      <c r="A44" s="66" t="str">
        <f>+'Serie 62'!A53</f>
        <v>JULIÁN BRAVO SÁNCHEZ</v>
      </c>
      <c r="B44" s="21" t="str">
        <f>+'Serie 62'!B53</f>
        <v>VN 14034</v>
      </c>
      <c r="C44" s="22"/>
      <c r="D44" s="23" t="str">
        <f>+'Serie 62'!D53</f>
        <v>15/11/2014</v>
      </c>
      <c r="E44" s="31"/>
      <c r="F44" s="34">
        <f>+'Serie 62'!F53</f>
        <v>469</v>
      </c>
      <c r="G44" s="14">
        <f>+'Serie 62'!G53</f>
        <v>536</v>
      </c>
      <c r="H44" s="14">
        <f>+'Serie 62'!H53</f>
        <v>570</v>
      </c>
      <c r="I44" s="13">
        <f>+'Serie 62'!I53</f>
        <v>602</v>
      </c>
      <c r="J44" s="35">
        <f>+'Serie 62'!J53</f>
        <v>630</v>
      </c>
      <c r="K44" s="38">
        <f>+'Serie 62'!K53</f>
        <v>1.4375</v>
      </c>
      <c r="L44" s="35">
        <f>+'Serie 62'!L53</f>
        <v>161</v>
      </c>
      <c r="M44" s="36"/>
      <c r="N44" s="13">
        <f>+'Serie 62'!N53</f>
        <v>131</v>
      </c>
      <c r="O44" s="13"/>
      <c r="P44" s="13">
        <f>+'Serie 62'!P53</f>
        <v>202</v>
      </c>
      <c r="Q44" s="13"/>
      <c r="R44" s="13"/>
      <c r="S44" s="37"/>
    </row>
    <row r="45" spans="1:19" s="7" customFormat="1" ht="12.95" customHeight="1">
      <c r="A45" s="24" t="str">
        <f>+'Serie 62'!A54</f>
        <v>JOSÉ MANUEL RAMOS CASTAÑO</v>
      </c>
      <c r="B45" s="21" t="str">
        <f>+'Serie 62'!B54</f>
        <v>WE 14036</v>
      </c>
      <c r="C45" s="22"/>
      <c r="D45" s="23" t="str">
        <f>+'Serie 62'!D54</f>
        <v>13/12/2014</v>
      </c>
      <c r="E45" s="31"/>
      <c r="F45" s="34">
        <f>+'Serie 62'!F54</f>
        <v>472</v>
      </c>
      <c r="G45" s="14">
        <f>+'Serie 62'!G54</f>
        <v>512</v>
      </c>
      <c r="H45" s="14">
        <f>+'Serie 62'!H54</f>
        <v>554</v>
      </c>
      <c r="I45" s="13">
        <f>+'Serie 62'!I54</f>
        <v>590</v>
      </c>
      <c r="J45" s="35">
        <f>+'Serie 62'!J54</f>
        <v>628</v>
      </c>
      <c r="K45" s="38">
        <f>+'Serie 62'!K54</f>
        <v>1.3928571428571428</v>
      </c>
      <c r="L45" s="35">
        <f>+'Serie 62'!L54</f>
        <v>156</v>
      </c>
      <c r="M45" s="36"/>
      <c r="N45" s="13">
        <f>+'Serie 62'!N54</f>
        <v>131</v>
      </c>
      <c r="O45" s="13"/>
      <c r="P45" s="13">
        <f>+'Serie 62'!P54</f>
        <v>199</v>
      </c>
      <c r="Q45" s="13"/>
      <c r="R45" s="13"/>
      <c r="S45" s="37"/>
    </row>
    <row r="46" spans="1:19" s="7" customFormat="1" ht="12.95" customHeight="1">
      <c r="A46" s="66" t="str">
        <f>+'Serie 62'!A55</f>
        <v>ANTONIO J. PÉREZ ANDRADA</v>
      </c>
      <c r="B46" s="21" t="str">
        <f>+'Serie 62'!B55</f>
        <v>XD 14028</v>
      </c>
      <c r="C46" s="22"/>
      <c r="D46" s="23" t="str">
        <f>+'Serie 62'!D55</f>
        <v>15/12/2014</v>
      </c>
      <c r="E46" s="31"/>
      <c r="F46" s="34">
        <f>+'Serie 62'!F55</f>
        <v>449</v>
      </c>
      <c r="G46" s="14">
        <f>+'Serie 62'!G55</f>
        <v>504</v>
      </c>
      <c r="H46" s="14">
        <f>+'Serie 62'!H55</f>
        <v>534</v>
      </c>
      <c r="I46" s="13">
        <f>+'Serie 62'!I55</f>
        <v>560</v>
      </c>
      <c r="J46" s="35">
        <f>+'Serie 62'!J55</f>
        <v>580</v>
      </c>
      <c r="K46" s="38">
        <f>+'Serie 62'!K55</f>
        <v>1.1696428571428572</v>
      </c>
      <c r="L46" s="35">
        <f>+'Serie 62'!L55</f>
        <v>131</v>
      </c>
      <c r="M46" s="36"/>
      <c r="N46" s="13">
        <f>+'Serie 62'!N55</f>
        <v>131</v>
      </c>
      <c r="O46" s="13"/>
      <c r="P46" s="13">
        <f>+'Serie 62'!P55</f>
        <v>193</v>
      </c>
      <c r="Q46" s="13"/>
      <c r="R46" s="13"/>
      <c r="S46" s="37"/>
    </row>
    <row r="47" spans="1:19" s="7" customFormat="1" ht="12.95" customHeight="1">
      <c r="A47" s="24" t="str">
        <f>+'Serie 62'!A56</f>
        <v>ANTONIO J. PÉREZ ANDRADA</v>
      </c>
      <c r="B47" s="21" t="str">
        <f>+'Serie 62'!B56</f>
        <v>XD 15007</v>
      </c>
      <c r="C47" s="22"/>
      <c r="D47" s="23" t="str">
        <f>+'Serie 62'!D56</f>
        <v>31/01/2015</v>
      </c>
      <c r="E47" s="31"/>
      <c r="F47" s="34">
        <f>+'Serie 62'!F56</f>
        <v>491</v>
      </c>
      <c r="G47" s="14">
        <f>+'Serie 62'!G56</f>
        <v>532</v>
      </c>
      <c r="H47" s="14">
        <f>+'Serie 62'!H56</f>
        <v>568</v>
      </c>
      <c r="I47" s="13">
        <f>+'Serie 62'!I56</f>
        <v>602</v>
      </c>
      <c r="J47" s="35">
        <f>+'Serie 62'!J56</f>
        <v>660</v>
      </c>
      <c r="K47" s="38">
        <f>+'Serie 62'!K56</f>
        <v>1.5089285714285714</v>
      </c>
      <c r="L47" s="35">
        <f>+'Serie 62'!L56</f>
        <v>169</v>
      </c>
      <c r="M47" s="36"/>
      <c r="N47" s="13">
        <f>+'Serie 62'!N56</f>
        <v>131</v>
      </c>
      <c r="O47" s="13"/>
      <c r="P47" s="13">
        <f>+'Serie 62'!P56</f>
        <v>197</v>
      </c>
      <c r="Q47" s="13"/>
      <c r="R47" s="13"/>
      <c r="S47" s="37"/>
    </row>
    <row r="48" spans="1:19" s="7" customFormat="1" ht="12.95" customHeight="1">
      <c r="A48" s="66" t="str">
        <f>+'Serie 62'!A57</f>
        <v>FERNANDO HERAS MONDUATE</v>
      </c>
      <c r="B48" s="21" t="str">
        <f>+'Serie 62'!B57</f>
        <v>YT 14032</v>
      </c>
      <c r="C48" s="22"/>
      <c r="D48" s="23" t="str">
        <f>+'Serie 62'!D57</f>
        <v>11/12/2014</v>
      </c>
      <c r="E48" s="31"/>
      <c r="F48" s="34">
        <f>+'Serie 62'!F57</f>
        <v>446</v>
      </c>
      <c r="G48" s="14">
        <f>+'Serie 62'!G57</f>
        <v>498</v>
      </c>
      <c r="H48" s="14">
        <f>+'Serie 62'!H57</f>
        <v>542</v>
      </c>
      <c r="I48" s="13">
        <f>+'Serie 62'!I57</f>
        <v>588</v>
      </c>
      <c r="J48" s="35">
        <f>+'Serie 62'!J57</f>
        <v>638</v>
      </c>
      <c r="K48" s="38">
        <f>+'Serie 62'!K57</f>
        <v>1.7142857142857142</v>
      </c>
      <c r="L48" s="35">
        <f>+'Serie 62'!L57</f>
        <v>192</v>
      </c>
      <c r="M48" s="36"/>
      <c r="N48" s="13">
        <f>+'Serie 62'!N57</f>
        <v>131</v>
      </c>
      <c r="O48" s="13"/>
      <c r="P48" s="13">
        <f>+'Serie 62'!P57</f>
        <v>198</v>
      </c>
      <c r="Q48" s="13"/>
      <c r="R48" s="13"/>
      <c r="S48" s="37"/>
    </row>
    <row r="49" spans="1:19" s="7" customFormat="1" ht="12.95" customHeight="1">
      <c r="A49" s="24" t="str">
        <f>+'Serie 62'!A58</f>
        <v>FERNANDO HERAS MONDUATE</v>
      </c>
      <c r="B49" s="21" t="str">
        <f>+'Serie 62'!B58</f>
        <v>YT 14127</v>
      </c>
      <c r="C49" s="22"/>
      <c r="D49" s="23" t="str">
        <f>+'Serie 62'!D58</f>
        <v>10/12/2014</v>
      </c>
      <c r="E49" s="31"/>
      <c r="F49" s="34">
        <f>+'Serie 62'!F58</f>
        <v>512</v>
      </c>
      <c r="G49" s="14">
        <f>+'Serie 62'!G58</f>
        <v>542</v>
      </c>
      <c r="H49" s="14">
        <f>+'Serie 62'!H58</f>
        <v>578</v>
      </c>
      <c r="I49" s="13">
        <f>+'Serie 62'!I58</f>
        <v>644</v>
      </c>
      <c r="J49" s="35">
        <f>+'Serie 62'!J58</f>
        <v>672</v>
      </c>
      <c r="K49" s="38">
        <f>+'Serie 62'!K58</f>
        <v>1.4285714285714286</v>
      </c>
      <c r="L49" s="35">
        <f>+'Serie 62'!L58</f>
        <v>160</v>
      </c>
      <c r="M49" s="36"/>
      <c r="N49" s="13">
        <f>+'Serie 62'!N58</f>
        <v>139</v>
      </c>
      <c r="O49" s="13"/>
      <c r="P49" s="13">
        <f>+'Serie 62'!P58</f>
        <v>200</v>
      </c>
      <c r="Q49" s="13"/>
      <c r="R49" s="13"/>
      <c r="S49" s="37"/>
    </row>
    <row r="50" spans="1:19" s="7" customFormat="1" ht="12.95" customHeight="1">
      <c r="A50" s="66" t="str">
        <f>+'Serie 62'!A59</f>
        <v>FERNANDO HERAS MONDUATE</v>
      </c>
      <c r="B50" s="21" t="str">
        <f>+'Serie 62'!B59</f>
        <v>YT 14128</v>
      </c>
      <c r="C50" s="22"/>
      <c r="D50" s="23" t="str">
        <f>+'Serie 62'!D59</f>
        <v>14/12/2014</v>
      </c>
      <c r="E50" s="31"/>
      <c r="F50" s="34">
        <f>+'Serie 62'!F59</f>
        <v>566</v>
      </c>
      <c r="G50" s="14">
        <f>+'Serie 62'!G59</f>
        <v>604</v>
      </c>
      <c r="H50" s="14">
        <f>+'Serie 62'!H59</f>
        <v>638</v>
      </c>
      <c r="I50" s="13">
        <f>+'Serie 62'!I59</f>
        <v>696</v>
      </c>
      <c r="J50" s="35">
        <f>+'Serie 62'!J59</f>
        <v>724</v>
      </c>
      <c r="K50" s="38">
        <f>+'Serie 62'!K59</f>
        <v>1.4107142857142858</v>
      </c>
      <c r="L50" s="35">
        <f>+'Serie 62'!L59</f>
        <v>158</v>
      </c>
      <c r="M50" s="36"/>
      <c r="N50" s="13">
        <f>+'Serie 62'!N59</f>
        <v>144</v>
      </c>
      <c r="O50" s="13"/>
      <c r="P50" s="13">
        <f>+'Serie 62'!P59</f>
        <v>201</v>
      </c>
      <c r="Q50" s="13"/>
      <c r="R50" s="13"/>
      <c r="S50" s="37"/>
    </row>
    <row r="51" spans="1:19" s="7" customFormat="1" ht="12.95" customHeight="1" thickBot="1">
      <c r="A51" s="24" t="str">
        <f>+'Serie 62'!A60</f>
        <v>FERNANDO HERAS MONDUATE</v>
      </c>
      <c r="B51" s="21" t="str">
        <f>+'Serie 62'!B60</f>
        <v>YT 15005</v>
      </c>
      <c r="C51" s="22"/>
      <c r="D51" s="23" t="str">
        <f>+'Serie 62'!D60</f>
        <v>18/01/2015</v>
      </c>
      <c r="E51" s="31"/>
      <c r="F51" s="34">
        <f>+'Serie 62'!F60</f>
        <v>473</v>
      </c>
      <c r="G51" s="14">
        <f>+'Serie 62'!G60</f>
        <v>520</v>
      </c>
      <c r="H51" s="14">
        <f>+'Serie 62'!H60</f>
        <v>568</v>
      </c>
      <c r="I51" s="13">
        <f>+'Serie 62'!I60</f>
        <v>614</v>
      </c>
      <c r="J51" s="35">
        <f>+'Serie 62'!J60</f>
        <v>668</v>
      </c>
      <c r="K51" s="38">
        <f>+'Serie 62'!K60</f>
        <v>1.7410714285714286</v>
      </c>
      <c r="L51" s="35">
        <f>+'Serie 62'!L60</f>
        <v>195</v>
      </c>
      <c r="M51" s="36"/>
      <c r="N51" s="13">
        <f>+'Serie 62'!N60</f>
        <v>134</v>
      </c>
      <c r="O51" s="13"/>
      <c r="P51" s="13">
        <f>+'Serie 62'!P60</f>
        <v>198</v>
      </c>
      <c r="Q51" s="13"/>
      <c r="R51" s="13"/>
      <c r="S51" s="37"/>
    </row>
    <row r="52" spans="1:19" s="7" customFormat="1" ht="20.100000000000001" customHeight="1" thickBot="1">
      <c r="A52" s="86" t="str">
        <f>+'Serie 62'!A61</f>
        <v>MEDIAS</v>
      </c>
      <c r="B52" s="87"/>
      <c r="C52" s="87"/>
      <c r="D52" s="88"/>
      <c r="E52" s="32">
        <f>+'Serie 62'!E61</f>
        <v>0</v>
      </c>
      <c r="F52" s="39">
        <f>+'Serie 62'!F61</f>
        <v>538.89473684210532</v>
      </c>
      <c r="G52" s="40">
        <f>+'Serie 62'!G61</f>
        <v>583.10526315789468</v>
      </c>
      <c r="H52" s="40">
        <f>+'Serie 62'!H61</f>
        <v>623.26315789473688</v>
      </c>
      <c r="I52" s="40">
        <f>+'Serie 62'!I61</f>
        <v>659.47368421052636</v>
      </c>
      <c r="J52" s="41">
        <f>+'Serie 62'!J61</f>
        <v>695.21052631578948</v>
      </c>
      <c r="K52" s="42">
        <f>+'Serie 62'!K61</f>
        <v>1.3956766917293233</v>
      </c>
      <c r="L52" s="41">
        <f>+'Serie 62'!L61</f>
        <v>156.31578947368422</v>
      </c>
      <c r="M52" s="39"/>
      <c r="N52" s="40">
        <f>+'Serie 62'!N61</f>
        <v>136.15789473684211</v>
      </c>
      <c r="O52" s="40"/>
      <c r="P52" s="40">
        <f>+'Serie 62'!P61</f>
        <v>204.02631578947367</v>
      </c>
      <c r="Q52" s="40"/>
      <c r="R52" s="40"/>
      <c r="S52" s="41"/>
    </row>
    <row r="53" spans="1:19" s="7" customForma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s="7" customForma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s="16" customFormat="1" ht="21" customHeight="1">
      <c r="A55" s="10" t="s">
        <v>29</v>
      </c>
      <c r="B55" s="15"/>
      <c r="C55" s="15"/>
      <c r="D55" s="15"/>
      <c r="E55" s="15"/>
      <c r="F55" s="17"/>
      <c r="G55" s="17"/>
      <c r="H55" s="1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s="12" customFormat="1" ht="21" customHeight="1">
      <c r="A56" s="1" t="s">
        <v>30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s="16" customFormat="1" ht="21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s="12" customFormat="1" ht="21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s="16" customFormat="1" ht="21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s="12" customFormat="1" ht="21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s="16" customFormat="1" ht="21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s="12" customFormat="1" ht="21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s="16" customFormat="1" ht="21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s="12" customFormat="1" ht="21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s="16" customFormat="1" ht="21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s="12" customFormat="1" ht="21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s="16" customFormat="1" ht="2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s="12" customFormat="1" ht="21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s="16" customFormat="1" ht="33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s="12" customFormat="1" ht="21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s="16" customFormat="1" ht="21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s="12" customFormat="1" ht="21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s="16" customFormat="1" ht="21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s="12" customFormat="1" ht="21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s="16" customFormat="1" ht="21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s="12" customFormat="1" ht="21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1:19" s="16" customFormat="1" ht="21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s="12" customFormat="1" ht="21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s="16" customFormat="1" ht="21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s="12" customFormat="1" ht="21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s="16" customFormat="1" ht="21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s="12" customFormat="1" ht="21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s="16" customFormat="1" ht="21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ht="27.75" customHeight="1"/>
  </sheetData>
  <mergeCells count="18">
    <mergeCell ref="M12:M13"/>
    <mergeCell ref="N12:N13"/>
    <mergeCell ref="A52:D52"/>
    <mergeCell ref="A7:S7"/>
    <mergeCell ref="A9:S9"/>
    <mergeCell ref="E11:L11"/>
    <mergeCell ref="M11:S11"/>
    <mergeCell ref="A12:A13"/>
    <mergeCell ref="B12:B13"/>
    <mergeCell ref="C12:C13"/>
    <mergeCell ref="O12:O13"/>
    <mergeCell ref="P12:P13"/>
    <mergeCell ref="Q12:Q13"/>
    <mergeCell ref="R12:R13"/>
    <mergeCell ref="S12:S13"/>
    <mergeCell ref="D12:D13"/>
    <mergeCell ref="E12:E13"/>
    <mergeCell ref="L12:L13"/>
  </mergeCells>
  <phoneticPr fontId="0" type="noConversion"/>
  <hyperlinks>
    <hyperlink ref="A9" r:id="rId1" display="../Mis documentos/Desktop/Serie-38-varios/Serie 38-4 peso/serie38.xlsx"/>
  </hyperlinks>
  <pageMargins left="0.71" right="0.71" top="0.75" bottom="0.75" header="0.31" footer="0.31"/>
  <pageSetup paperSize="9" scale="69" orientation="landscape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 62</vt:lpstr>
      <vt:lpstr>PDF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2016-12-23T08:31:46Z</dcterms:modified>
  <cp:category/>
  <cp:contentStatus/>
</cp:coreProperties>
</file>