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Serie 64" sheetId="1" r:id="rId1"/>
    <sheet name="PDF" sheetId="3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K64" i="1" l="1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K26" i="3"/>
  <c r="L26" i="3"/>
  <c r="M26" i="3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K49" i="3"/>
  <c r="L49" i="3"/>
  <c r="M49" i="3"/>
  <c r="K50" i="3"/>
  <c r="L50" i="3"/>
  <c r="M50" i="3"/>
  <c r="K51" i="3"/>
  <c r="L51" i="3"/>
  <c r="M51" i="3"/>
  <c r="K52" i="3"/>
  <c r="L52" i="3"/>
  <c r="M52" i="3"/>
  <c r="K53" i="3"/>
  <c r="L53" i="3"/>
  <c r="M53" i="3"/>
  <c r="K54" i="3"/>
  <c r="L54" i="3"/>
  <c r="M54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F27" i="3"/>
  <c r="G27" i="3"/>
  <c r="H27" i="3"/>
  <c r="I27" i="3"/>
  <c r="J27" i="3"/>
  <c r="F28" i="3"/>
  <c r="G28" i="3"/>
  <c r="H28" i="3"/>
  <c r="I28" i="3"/>
  <c r="J28" i="3"/>
  <c r="F29" i="3"/>
  <c r="G29" i="3"/>
  <c r="H29" i="3"/>
  <c r="I29" i="3"/>
  <c r="J29" i="3"/>
  <c r="F30" i="3"/>
  <c r="G30" i="3"/>
  <c r="H30" i="3"/>
  <c r="I30" i="3"/>
  <c r="J30" i="3"/>
  <c r="F31" i="3"/>
  <c r="G31" i="3"/>
  <c r="H31" i="3"/>
  <c r="I31" i="3"/>
  <c r="J31" i="3"/>
  <c r="F32" i="3"/>
  <c r="G32" i="3"/>
  <c r="H32" i="3"/>
  <c r="I32" i="3"/>
  <c r="J32" i="3"/>
  <c r="F33" i="3"/>
  <c r="G33" i="3"/>
  <c r="H33" i="3"/>
  <c r="I33" i="3"/>
  <c r="J33" i="3"/>
  <c r="F34" i="3"/>
  <c r="G34" i="3"/>
  <c r="H34" i="3"/>
  <c r="I34" i="3"/>
  <c r="J34" i="3"/>
  <c r="F35" i="3"/>
  <c r="G35" i="3"/>
  <c r="H35" i="3"/>
  <c r="I35" i="3"/>
  <c r="J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G44" i="3"/>
  <c r="H44" i="3"/>
  <c r="I44" i="3"/>
  <c r="J44" i="3"/>
  <c r="F45" i="3"/>
  <c r="G45" i="3"/>
  <c r="H45" i="3"/>
  <c r="I45" i="3"/>
  <c r="J45" i="3"/>
  <c r="F46" i="3"/>
  <c r="G46" i="3"/>
  <c r="H46" i="3"/>
  <c r="I46" i="3"/>
  <c r="J46" i="3"/>
  <c r="F47" i="3"/>
  <c r="G47" i="3"/>
  <c r="H47" i="3"/>
  <c r="I47" i="3"/>
  <c r="J47" i="3"/>
  <c r="F48" i="3"/>
  <c r="G48" i="3"/>
  <c r="H48" i="3"/>
  <c r="I48" i="3"/>
  <c r="J48" i="3"/>
  <c r="F49" i="3"/>
  <c r="G49" i="3"/>
  <c r="H49" i="3"/>
  <c r="I49" i="3"/>
  <c r="J49" i="3"/>
  <c r="F50" i="3"/>
  <c r="G50" i="3"/>
  <c r="H50" i="3"/>
  <c r="I50" i="3"/>
  <c r="J50" i="3"/>
  <c r="F51" i="3"/>
  <c r="G51" i="3"/>
  <c r="H51" i="3"/>
  <c r="I51" i="3"/>
  <c r="J51" i="3"/>
  <c r="F52" i="3"/>
  <c r="G52" i="3"/>
  <c r="H52" i="3"/>
  <c r="I52" i="3"/>
  <c r="J52" i="3"/>
  <c r="F53" i="3"/>
  <c r="G53" i="3"/>
  <c r="H53" i="3"/>
  <c r="I53" i="3"/>
  <c r="J53" i="3"/>
  <c r="F54" i="3"/>
  <c r="G54" i="3"/>
  <c r="H54" i="3"/>
  <c r="I54" i="3"/>
  <c r="J54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N12" i="3"/>
  <c r="A55" i="3"/>
  <c r="A54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Q64" i="1"/>
  <c r="O64" i="1"/>
  <c r="M64" i="1"/>
  <c r="L64" i="1"/>
  <c r="J64" i="1"/>
  <c r="I64" i="1"/>
  <c r="H64" i="1"/>
  <c r="G64" i="1"/>
  <c r="F64" i="1"/>
  <c r="L12" i="3" l="1"/>
  <c r="L14" i="3"/>
  <c r="L15" i="3"/>
  <c r="L55" i="3"/>
  <c r="N20" i="1" l="1"/>
  <c r="K13" i="3" l="1"/>
  <c r="K15" i="3"/>
  <c r="M14" i="3"/>
  <c r="K14" i="3"/>
  <c r="B12" i="3"/>
  <c r="C12" i="3"/>
  <c r="D12" i="3"/>
  <c r="B13" i="3"/>
  <c r="C13" i="3"/>
  <c r="D13" i="3"/>
  <c r="A12" i="3"/>
  <c r="E13" i="3"/>
  <c r="F13" i="3"/>
  <c r="G13" i="3"/>
  <c r="H13" i="3"/>
  <c r="I13" i="3"/>
  <c r="J13" i="3"/>
  <c r="A13" i="3"/>
  <c r="E12" i="3"/>
  <c r="F12" i="3"/>
  <c r="G12" i="3"/>
  <c r="H12" i="3"/>
  <c r="I12" i="3"/>
  <c r="J12" i="3"/>
  <c r="K12" i="3"/>
  <c r="M12" i="3"/>
  <c r="O12" i="3"/>
  <c r="P12" i="3"/>
  <c r="Q12" i="3"/>
  <c r="R12" i="3"/>
  <c r="S12" i="3"/>
  <c r="T12" i="3"/>
  <c r="A14" i="3"/>
  <c r="B14" i="3"/>
  <c r="C14" i="3"/>
  <c r="D14" i="3"/>
  <c r="F14" i="3"/>
  <c r="G14" i="3"/>
  <c r="H14" i="3"/>
  <c r="I14" i="3"/>
  <c r="J14" i="3"/>
  <c r="O14" i="3"/>
  <c r="Q14" i="3"/>
  <c r="A15" i="3"/>
  <c r="B15" i="3"/>
  <c r="C15" i="3"/>
  <c r="D15" i="3"/>
  <c r="F15" i="3"/>
  <c r="G15" i="3"/>
  <c r="H15" i="3"/>
  <c r="I15" i="3"/>
  <c r="J15" i="3"/>
  <c r="M15" i="3"/>
  <c r="O15" i="3"/>
  <c r="Q15" i="3"/>
  <c r="C16" i="3"/>
  <c r="D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F55" i="3"/>
  <c r="G55" i="3"/>
  <c r="H55" i="3"/>
  <c r="I55" i="3"/>
  <c r="J55" i="3"/>
  <c r="O55" i="3"/>
  <c r="Q55" i="3"/>
  <c r="K55" i="3"/>
  <c r="M55" i="3"/>
</calcChain>
</file>

<file path=xl/sharedStrings.xml><?xml version="1.0" encoding="utf-8"?>
<sst xmlns="http://schemas.openxmlformats.org/spreadsheetml/2006/main" count="161" uniqueCount="137">
  <si>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</si>
  <si>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</si>
  <si>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</si>
  <si>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</si>
  <si>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</si>
  <si>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</si>
  <si>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</si>
  <si>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</si>
  <si>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</si>
  <si>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</si>
  <si>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</si>
  <si>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</si>
  <si>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</si>
  <si>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</si>
  <si>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</si>
  <si>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</si>
  <si>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</si>
  <si>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</si>
  <si>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</si>
  <si>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</si>
  <si>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t>Perim. escrotal</t>
  </si>
  <si>
    <t xml:space="preserve">Altura cruz </t>
  </si>
  <si>
    <t>Altura cola</t>
  </si>
  <si>
    <t>Perím. Torácico</t>
  </si>
  <si>
    <t>Long. Total</t>
  </si>
  <si>
    <t xml:space="preserve">Ancho pecho </t>
  </si>
  <si>
    <t>Ancho grupa</t>
  </si>
  <si>
    <t>MEDIAS</t>
  </si>
  <si>
    <t>* El GMD mostrado se calcula con el incremento de peso entre la primera y última pesada, dividido por los 112 días que transcurren entre ambas</t>
  </si>
  <si>
    <t>MEDIDAS FINALES</t>
  </si>
  <si>
    <r>
      <t xml:space="preserve">∆**  </t>
    </r>
    <r>
      <rPr>
        <b/>
        <sz val="8"/>
        <color indexed="8"/>
        <rFont val="Verdana"/>
        <family val="2"/>
      </rPr>
      <t>Peso</t>
    </r>
  </si>
  <si>
    <t>IT          **</t>
  </si>
  <si>
    <t>** El indice de transpformación se calcula dividiendo los Kg. De pienso consumido por el incremento en peso</t>
  </si>
  <si>
    <t>***El incremento de peso mostrado es el incremento de peso entre el primer y último peso</t>
  </si>
  <si>
    <t>JUAN PABLO GARCÍA E HIJOS, S.C.</t>
  </si>
  <si>
    <t>GA 15005</t>
  </si>
  <si>
    <t>ES011202855105</t>
  </si>
  <si>
    <t>GA 15009</t>
  </si>
  <si>
    <t>ES051202855109</t>
  </si>
  <si>
    <t>HNOS. GARCÍA GARCÍA</t>
  </si>
  <si>
    <t>ZH 15023</t>
  </si>
  <si>
    <t>ES000811595218</t>
  </si>
  <si>
    <t>MAS BOVI RAMADERA, S.L.</t>
  </si>
  <si>
    <t>CBB 15165</t>
  </si>
  <si>
    <t>ES070904609293</t>
  </si>
  <si>
    <t>ALBERTO MARTÍN GALLEGO</t>
  </si>
  <si>
    <t>BBC 15021</t>
  </si>
  <si>
    <t>ES050811751102</t>
  </si>
  <si>
    <t>CBB 15167</t>
  </si>
  <si>
    <t>ES090904609295</t>
  </si>
  <si>
    <t>BBC 15022</t>
  </si>
  <si>
    <t>ES070811751104</t>
  </si>
  <si>
    <t>LÓPEZ COLMENAREJO, S.L.</t>
  </si>
  <si>
    <t>FL 15045</t>
  </si>
  <si>
    <t>ES031202645170</t>
  </si>
  <si>
    <t>ZH 15030</t>
  </si>
  <si>
    <t>ES070811595226</t>
  </si>
  <si>
    <t>FRANCISCO MUÑOZ SÁNCHEZ</t>
  </si>
  <si>
    <t>FMS 15003</t>
  </si>
  <si>
    <t>ES090604540637</t>
  </si>
  <si>
    <t>CBB 15176</t>
  </si>
  <si>
    <t>ES050904609304</t>
  </si>
  <si>
    <t>GANADERÍA DEL ARAVALLE, S.L.</t>
  </si>
  <si>
    <t>QL 15029</t>
  </si>
  <si>
    <t>ES010811581531</t>
  </si>
  <si>
    <t>FMS 15010</t>
  </si>
  <si>
    <t>ES050604540644</t>
  </si>
  <si>
    <t>FL 15050</t>
  </si>
  <si>
    <t>ES081202645175</t>
  </si>
  <si>
    <t>EXPL. AGROP. MINGOBLASCO, S.L.</t>
  </si>
  <si>
    <t>HE 15069</t>
  </si>
  <si>
    <t>ES040811573876</t>
  </si>
  <si>
    <t>HE 15070</t>
  </si>
  <si>
    <t>ES050811573877</t>
  </si>
  <si>
    <t>JURADO PEREZ, S.C.</t>
  </si>
  <si>
    <t>BJ 15021</t>
  </si>
  <si>
    <t>ES051008095569</t>
  </si>
  <si>
    <t>MARIO GARCÍA JIMÉNEZ</t>
  </si>
  <si>
    <t>HGJ 15019</t>
  </si>
  <si>
    <t>ES050811595202</t>
  </si>
  <si>
    <t>HGJ 15021</t>
  </si>
  <si>
    <t>ES070811595204</t>
  </si>
  <si>
    <t>FL 15054</t>
  </si>
  <si>
    <t>ES021202645179</t>
  </si>
  <si>
    <t>CBB 15192</t>
  </si>
  <si>
    <t>ES090904609320</t>
  </si>
  <si>
    <t>NUNCIO 19, S.L.</t>
  </si>
  <si>
    <t>QZ 15024</t>
  </si>
  <si>
    <t>ES050704251995</t>
  </si>
  <si>
    <t>FL 15057</t>
  </si>
  <si>
    <t>ES041202645182</t>
  </si>
  <si>
    <t>CRUZ DEL SOTO</t>
  </si>
  <si>
    <t>BCO 15021</t>
  </si>
  <si>
    <t>ES030811768990</t>
  </si>
  <si>
    <t>QZ 15026</t>
  </si>
  <si>
    <t>ES070704251997</t>
  </si>
  <si>
    <t>DANIEL HERAS MONDUATE</t>
  </si>
  <si>
    <t>DP 15048</t>
  </si>
  <si>
    <t>ES051007947848</t>
  </si>
  <si>
    <t>DP 15049</t>
  </si>
  <si>
    <t>ES061007947849</t>
  </si>
  <si>
    <t>QZ 15028</t>
  </si>
  <si>
    <t>ES090704251999</t>
  </si>
  <si>
    <t>GOLONESTRE, S.L.</t>
  </si>
  <si>
    <t>BED 15045</t>
  </si>
  <si>
    <t>ES041007673977</t>
  </si>
  <si>
    <t>HNOS. MUÑOZ CARRASCO</t>
  </si>
  <si>
    <t>VH 15015</t>
  </si>
  <si>
    <t>ES001008013806</t>
  </si>
  <si>
    <t>FL 15066</t>
  </si>
  <si>
    <t>ES021202645191</t>
  </si>
  <si>
    <t>HNOS. BERNARDO</t>
  </si>
  <si>
    <t>EJ 15037</t>
  </si>
  <si>
    <t>ES051007661547</t>
  </si>
  <si>
    <t>BJ 15049</t>
  </si>
  <si>
    <t>ES011007697021</t>
  </si>
  <si>
    <t>QZ 15033</t>
  </si>
  <si>
    <t>ES080704252004</t>
  </si>
  <si>
    <t>HE 15088</t>
  </si>
  <si>
    <t>ES040811573898</t>
  </si>
  <si>
    <t>HE 15089</t>
  </si>
  <si>
    <t>ES040811573901</t>
  </si>
  <si>
    <t>LIMUSIN LOS CHARROS</t>
  </si>
  <si>
    <t>IG 15026</t>
  </si>
  <si>
    <t>ES020811574311</t>
  </si>
  <si>
    <t>CANDELEILLA, S.L.</t>
  </si>
  <si>
    <t>PV 15013</t>
  </si>
  <si>
    <t>ES080811567743</t>
  </si>
  <si>
    <t>PV 15014</t>
  </si>
  <si>
    <t>ES090811567744</t>
  </si>
  <si>
    <t>LOS NAVARES, S.L.</t>
  </si>
  <si>
    <t>MS 15042</t>
  </si>
  <si>
    <t>ES090811598910</t>
  </si>
  <si>
    <t>PV 15018</t>
  </si>
  <si>
    <t>ES030811567748</t>
  </si>
  <si>
    <t xml:space="preserve">SERIE Nº 64 (17/08/16 - 09/12/16)  </t>
  </si>
  <si>
    <t>SERIE Nº 64 (17/08/16 - 09/12/16)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</si>
</sst>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sz val="8"/>
      <color indexed="8"/>
      <name val="Verdana"/>
      <family val="2"/>
    </font>
    <font>
      <b/>
      <sz val="8"/>
      <color indexed="16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color indexed="53"/>
      <name val="Verdana"/>
      <family val="2"/>
    </font>
    <font>
      <b/>
      <sz val="8"/>
      <color indexed="1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color indexed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10"/>
      <name val="MS Sans Serif"/>
      <family val="2"/>
    </font>
    <font>
      <sz val="7.5"/>
      <color indexed="8"/>
      <name val="Verdana"/>
      <family val="2"/>
    </font>
    <font>
      <b/>
      <sz val="10"/>
      <color theme="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0">
    <xf numFmtId="0" fontId="0" fillId="0" borderId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9" fillId="0" borderId="0"/>
    <xf numFmtId="0" fontId="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0" fillId="0" borderId="0" applyNumberFormat="0" applyFill="0" applyBorder="0" applyAlignment="0" applyProtection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</cellStyleXfs>
  <cellXfs count="11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1" fontId="18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5" fillId="0" borderId="0" xfId="0" applyFont="1" applyAlignment="1">
      <alignment horizontal="center" vertical="center"/>
    </xf>
    <xf numFmtId="1" fontId="4" fillId="0" borderId="0" xfId="0" applyNumberFormat="1" applyFont="1" applyAlignment="1"/>
    <xf numFmtId="0" fontId="9" fillId="0" borderId="0" xfId="0" applyFont="1" applyFill="1"/>
    <xf numFmtId="0" fontId="9" fillId="0" borderId="4" xfId="0" applyFont="1" applyFill="1" applyBorder="1"/>
    <xf numFmtId="0" fontId="17" fillId="2" borderId="5" xfId="1" applyFont="1" applyFill="1" applyBorder="1" applyAlignment="1">
      <alignment horizontal="left" vertical="center" wrapText="1"/>
    </xf>
    <xf numFmtId="0" fontId="18" fillId="2" borderId="5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 wrapText="1"/>
    </xf>
    <xf numFmtId="14" fontId="18" fillId="2" borderId="5" xfId="1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9" fillId="2" borderId="8" xfId="0" applyNumberFormat="1" applyFont="1" applyFill="1" applyBorder="1" applyAlignment="1">
      <alignment horizontal="center" vertical="center" wrapText="1"/>
    </xf>
    <xf numFmtId="14" fontId="19" fillId="2" borderId="9" xfId="0" applyNumberFormat="1" applyFont="1" applyFill="1" applyBorder="1" applyAlignment="1">
      <alignment horizontal="center" vertical="center" wrapText="1"/>
    </xf>
    <xf numFmtId="14" fontId="19" fillId="2" borderId="10" xfId="0" applyNumberFormat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" fontId="18" fillId="2" borderId="13" xfId="1" applyNumberFormat="1" applyFont="1" applyFill="1" applyBorder="1" applyAlignment="1">
      <alignment horizontal="center" vertical="center"/>
    </xf>
    <xf numFmtId="1" fontId="18" fillId="2" borderId="14" xfId="1" applyNumberFormat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2" fontId="18" fillId="2" borderId="13" xfId="1" applyNumberFormat="1" applyFont="1" applyFill="1" applyBorder="1" applyAlignment="1">
      <alignment horizontal="center" vertical="center"/>
    </xf>
    <xf numFmtId="1" fontId="17" fillId="2" borderId="15" xfId="0" applyNumberFormat="1" applyFont="1" applyFill="1" applyBorder="1" applyAlignment="1">
      <alignment horizontal="center" vertical="center"/>
    </xf>
    <xf numFmtId="1" fontId="17" fillId="2" borderId="16" xfId="0" applyNumberFormat="1" applyFont="1" applyFill="1" applyBorder="1" applyAlignment="1">
      <alignment horizontal="center" vertical="center"/>
    </xf>
    <xf numFmtId="1" fontId="17" fillId="2" borderId="17" xfId="0" applyNumberFormat="1" applyFont="1" applyFill="1" applyBorder="1" applyAlignment="1">
      <alignment horizontal="center" vertical="center"/>
    </xf>
    <xf numFmtId="2" fontId="17" fillId="2" borderId="15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0" borderId="0" xfId="11" applyFont="1"/>
    <xf numFmtId="0" fontId="25" fillId="3" borderId="29" xfId="1" applyFont="1" applyFill="1" applyBorder="1" applyAlignment="1">
      <alignment horizontal="center" vertical="center"/>
    </xf>
    <xf numFmtId="2" fontId="25" fillId="3" borderId="29" xfId="1" applyNumberFormat="1" applyFont="1" applyFill="1" applyBorder="1" applyAlignment="1">
      <alignment horizontal="center" vertical="center"/>
    </xf>
    <xf numFmtId="0" fontId="22" fillId="0" borderId="29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/>
    </xf>
    <xf numFmtId="2" fontId="23" fillId="0" borderId="29" xfId="1" applyNumberFormat="1" applyFont="1" applyBorder="1" applyAlignment="1">
      <alignment horizontal="center" vertical="center"/>
    </xf>
    <xf numFmtId="14" fontId="25" fillId="0" borderId="29" xfId="1" applyNumberFormat="1" applyFont="1" applyBorder="1" applyAlignment="1">
      <alignment horizontal="center" vertical="center"/>
    </xf>
    <xf numFmtId="14" fontId="23" fillId="0" borderId="29" xfId="1" applyNumberFormat="1" applyFon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14" fontId="19" fillId="2" borderId="31" xfId="0" applyNumberFormat="1" applyFont="1" applyFill="1" applyBorder="1" applyAlignment="1">
      <alignment horizontal="center" vertical="center" wrapText="1"/>
    </xf>
    <xf numFmtId="2" fontId="18" fillId="2" borderId="2" xfId="1" applyNumberFormat="1" applyFont="1" applyFill="1" applyBorder="1" applyAlignment="1">
      <alignment horizontal="center" vertical="center"/>
    </xf>
    <xf numFmtId="2" fontId="17" fillId="2" borderId="16" xfId="0" applyNumberFormat="1" applyFont="1" applyFill="1" applyBorder="1" applyAlignment="1">
      <alignment horizontal="center" vertical="center"/>
    </xf>
    <xf numFmtId="2" fontId="18" fillId="2" borderId="32" xfId="1" applyNumberFormat="1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4" fillId="0" borderId="0" xfId="11" applyFont="1"/>
    <xf numFmtId="0" fontId="24" fillId="3" borderId="29" xfId="2" applyFont="1" applyFill="1" applyBorder="1" applyAlignment="1">
      <alignment horizontal="center" vertical="center" wrapText="1"/>
    </xf>
    <xf numFmtId="14" fontId="33" fillId="4" borderId="1" xfId="11" applyNumberFormat="1" applyFont="1" applyFill="1" applyBorder="1" applyAlignment="1">
      <alignment horizontal="center" vertical="center" wrapText="1"/>
    </xf>
    <xf numFmtId="0" fontId="17" fillId="4" borderId="2" xfId="11" applyFont="1" applyFill="1" applyBorder="1" applyAlignment="1">
      <alignment horizontal="center" vertical="center"/>
    </xf>
    <xf numFmtId="1" fontId="17" fillId="4" borderId="2" xfId="11" applyNumberFormat="1" applyFont="1" applyFill="1" applyBorder="1" applyAlignment="1">
      <alignment horizontal="center" vertical="center"/>
    </xf>
    <xf numFmtId="2" fontId="17" fillId="4" borderId="2" xfId="11" applyNumberFormat="1" applyFont="1" applyFill="1" applyBorder="1" applyAlignment="1">
      <alignment horizontal="center" vertical="center"/>
    </xf>
    <xf numFmtId="2" fontId="18" fillId="2" borderId="33" xfId="1" applyNumberFormat="1" applyFont="1" applyFill="1" applyBorder="1" applyAlignment="1">
      <alignment horizontal="center" vertical="center"/>
    </xf>
    <xf numFmtId="2" fontId="18" fillId="2" borderId="34" xfId="1" applyNumberFormat="1" applyFont="1" applyFill="1" applyBorder="1" applyAlignment="1">
      <alignment horizontal="center" vertical="center"/>
    </xf>
    <xf numFmtId="2" fontId="18" fillId="2" borderId="35" xfId="1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0" borderId="29" xfId="1" applyFont="1" applyBorder="1" applyAlignment="1">
      <alignment horizontal="center" vertical="center" wrapText="1"/>
    </xf>
    <xf numFmtId="14" fontId="23" fillId="0" borderId="29" xfId="1" applyNumberFormat="1" applyFont="1" applyBorder="1" applyAlignment="1">
      <alignment horizontal="center" vertical="center" wrapText="1"/>
    </xf>
    <xf numFmtId="2" fontId="23" fillId="0" borderId="29" xfId="1" applyNumberFormat="1" applyFont="1" applyBorder="1" applyAlignment="1">
      <alignment horizontal="center" vertical="center" wrapText="1"/>
    </xf>
    <xf numFmtId="0" fontId="34" fillId="0" borderId="0" xfId="0" applyFont="1"/>
    <xf numFmtId="0" fontId="31" fillId="5" borderId="0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31" fillId="6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4" borderId="3" xfId="11" applyFont="1" applyFill="1" applyBorder="1" applyAlignment="1">
      <alignment horizontal="center" vertical="center" wrapText="1"/>
    </xf>
    <xf numFmtId="0" fontId="9" fillId="4" borderId="1" xfId="11" applyFont="1" applyFill="1" applyBorder="1" applyAlignment="1">
      <alignment horizontal="center" vertical="center" wrapText="1"/>
    </xf>
    <xf numFmtId="0" fontId="10" fillId="7" borderId="18" xfId="11" applyFont="1" applyFill="1" applyBorder="1" applyAlignment="1">
      <alignment horizontal="center" vertical="center"/>
    </xf>
    <xf numFmtId="0" fontId="10" fillId="7" borderId="20" xfId="11" applyFont="1" applyFill="1" applyBorder="1" applyAlignment="1">
      <alignment horizontal="center" vertical="center"/>
    </xf>
    <xf numFmtId="0" fontId="10" fillId="7" borderId="21" xfId="1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0" borderId="2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24" fillId="3" borderId="29" xfId="1" applyFont="1" applyFill="1" applyBorder="1" applyAlignment="1">
      <alignment horizontal="center" vertical="center" wrapText="1"/>
    </xf>
  </cellXfs>
  <cellStyles count="60">
    <cellStyle name="Hipervínculo" xfId="1" builtinId="8"/>
    <cellStyle name="Hipervínculo 2" xfId="2"/>
    <cellStyle name="Hipervínculo 3" xfId="12"/>
    <cellStyle name="Hipervínculo 4" xfId="13"/>
    <cellStyle name="Hipervínculo 8" xfId="51"/>
    <cellStyle name="Normal" xfId="0" builtinId="0"/>
    <cellStyle name="Normal 10" xfId="29"/>
    <cellStyle name="Normal 11" xfId="30"/>
    <cellStyle name="Normal 12" xfId="31"/>
    <cellStyle name="Normal 13" xfId="32"/>
    <cellStyle name="Normal 14" xfId="19"/>
    <cellStyle name="Normal 15" xfId="20"/>
    <cellStyle name="Normal 16" xfId="21"/>
    <cellStyle name="Normal 17" xfId="22"/>
    <cellStyle name="Normal 18" xfId="23"/>
    <cellStyle name="Normal 19" xfId="24"/>
    <cellStyle name="Normal 2" xfId="5"/>
    <cellStyle name="Normal 2 2" xfId="6"/>
    <cellStyle name="Normal 2 2 2" xfId="14"/>
    <cellStyle name="Normal 2 2 2 2" xfId="28"/>
    <cellStyle name="Normal 2 2 2 3" xfId="52"/>
    <cellStyle name="Normal 2 2 2 4" xfId="50"/>
    <cellStyle name="Normal 2 2 2 5" xfId="59"/>
    <cellStyle name="Normal 2 2 3" xfId="18"/>
    <cellStyle name="Normal 2 2 4" xfId="48"/>
    <cellStyle name="Normal 2 2 5" xfId="55"/>
    <cellStyle name="Normal 2 3" xfId="4"/>
    <cellStyle name="Normal 20" xfId="25"/>
    <cellStyle name="Normal 21" xfId="26"/>
    <cellStyle name="Normal 22" xfId="27"/>
    <cellStyle name="Normal 23" xfId="33"/>
    <cellStyle name="Normal 24" xfId="34"/>
    <cellStyle name="Normal 25" xfId="35"/>
    <cellStyle name="Normal 26" xfId="36"/>
    <cellStyle name="Normal 27" xfId="37"/>
    <cellStyle name="Normal 28" xfId="38"/>
    <cellStyle name="Normal 29" xfId="39"/>
    <cellStyle name="Normal 3" xfId="7"/>
    <cellStyle name="Normal 3 2" xfId="15"/>
    <cellStyle name="Normal 3 3" xfId="45"/>
    <cellStyle name="Normal 3 4" xfId="58"/>
    <cellStyle name="Normal 3 5" xfId="53"/>
    <cellStyle name="Normal 30" xfId="40"/>
    <cellStyle name="Normal 31" xfId="41"/>
    <cellStyle name="Normal 34" xfId="42"/>
    <cellStyle name="Normal 35" xfId="43"/>
    <cellStyle name="Normal 36" xfId="44"/>
    <cellStyle name="Normal 4" xfId="8"/>
    <cellStyle name="Normal 4 2" xfId="16"/>
    <cellStyle name="Normal 4 3" xfId="46"/>
    <cellStyle name="Normal 4 4" xfId="57"/>
    <cellStyle name="Normal 4 5" xfId="54"/>
    <cellStyle name="Normal 5" xfId="3"/>
    <cellStyle name="Normal 6" xfId="9"/>
    <cellStyle name="Normal 6 2" xfId="17"/>
    <cellStyle name="Normal 6 3" xfId="47"/>
    <cellStyle name="Normal 6 4" xfId="56"/>
    <cellStyle name="Normal 6 5" xfId="4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10</xdr:col>
      <xdr:colOff>190500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16</xdr:row>
      <xdr:rowOff>209550</xdr:rowOff>
    </xdr:from>
    <xdr:to>
      <xdr:col>7</xdr:col>
      <xdr:colOff>209550</xdr:colOff>
      <xdr:row>18</xdr:row>
      <xdr:rowOff>9525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62675" y="2895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571500</xdr:colOff>
      <xdr:row>16</xdr:row>
      <xdr:rowOff>180975</xdr:rowOff>
    </xdr:from>
    <xdr:to>
      <xdr:col>11</xdr:col>
      <xdr:colOff>9525</xdr:colOff>
      <xdr:row>18</xdr:row>
      <xdr:rowOff>19050</xdr:rowOff>
    </xdr:to>
    <xdr:pic>
      <xdr:nvPicPr>
        <xdr:cNvPr id="1075" name="4 Imagen" descr="descarga.jpg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601075" y="286702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9</xdr:col>
      <xdr:colOff>514350</xdr:colOff>
      <xdr:row>6</xdr:row>
      <xdr:rowOff>19050</xdr:rowOff>
    </xdr:to>
    <xdr:pic>
      <xdr:nvPicPr>
        <xdr:cNvPr id="3089" name="banner_limusinex" descr="Limusinex">
          <a:extLst>
            <a:ext uri="{FF2B5EF4-FFF2-40B4-BE49-F238E27FC236}">
              <a16:creationId xmlns:a16="http://schemas.microsoft.com/office/drawing/2014/main" xmlns="" id="{00000000-0008-0000-0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7175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%20Jurado\Dropbox\limusin\Series%20y%20datos\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2">
          <cell r="B2" t="str">
            <v>Ana Mª Altagracia Gómez</v>
          </cell>
        </row>
      </sheetData>
      <sheetData sheetId="1">
        <row r="20">
          <cell r="N20" t="str">
            <v>MEDIDAS FINALES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imusinex.es/testaje.html" TargetMode="External"/><Relationship Id="rId18" Type="http://schemas.openxmlformats.org/officeDocument/2006/relationships/hyperlink" Target="http://www.limusinex.es/ficha_animales_nuevo.html?id=513" TargetMode="External"/><Relationship Id="rId26" Type="http://schemas.openxmlformats.org/officeDocument/2006/relationships/hyperlink" Target="http://www.limusinex.es/ficha_animales_nuevo.html?id=521" TargetMode="External"/><Relationship Id="rId39" Type="http://schemas.openxmlformats.org/officeDocument/2006/relationships/hyperlink" Target="http://www.limusinex.es/ficha_animales_nuevo.html?id=534" TargetMode="External"/><Relationship Id="rId21" Type="http://schemas.openxmlformats.org/officeDocument/2006/relationships/hyperlink" Target="http://www.limusinex.es/ficha_animales_nuevo.html?id=516" TargetMode="External"/><Relationship Id="rId34" Type="http://schemas.openxmlformats.org/officeDocument/2006/relationships/hyperlink" Target="http://www.limusinex.es/ficha_animales_nuevo.html?id=529" TargetMode="External"/><Relationship Id="rId42" Type="http://schemas.openxmlformats.org/officeDocument/2006/relationships/hyperlink" Target="http://www.limusinex.es/ficha_animales_nuevo.html?id=537" TargetMode="External"/><Relationship Id="rId47" Type="http://schemas.openxmlformats.org/officeDocument/2006/relationships/hyperlink" Target="http://www.limusinex.es/ficha_animales_nuevo.html?id=542" TargetMode="External"/><Relationship Id="rId50" Type="http://schemas.openxmlformats.org/officeDocument/2006/relationships/hyperlink" Target="http://www.limusinex.es/ficha_animales_nuevo.html?id=545" TargetMode="External"/><Relationship Id="rId55" Type="http://schemas.openxmlformats.org/officeDocument/2006/relationships/hyperlink" Target="http://www.limusinex.es/ficha_animales_nuevo.html?id=550" TargetMode="External"/><Relationship Id="rId7" Type="http://schemas.openxmlformats.org/officeDocument/2006/relationships/hyperlink" Target="http://www.limusinex.es/serie38/serie38.xlsx" TargetMode="External"/><Relationship Id="rId2" Type="http://schemas.openxmlformats.org/officeDocument/2006/relationships/hyperlink" Target="../Mis%20documentos/Desktop/la_raza.html" TargetMode="External"/><Relationship Id="rId16" Type="http://schemas.openxmlformats.org/officeDocument/2006/relationships/hyperlink" Target="http://www.limusinex.es/serie64/serie64.pdf" TargetMode="External"/><Relationship Id="rId29" Type="http://schemas.openxmlformats.org/officeDocument/2006/relationships/hyperlink" Target="http://www.limusinex.es/ficha_animales_nuevo.html?id=524" TargetMode="External"/><Relationship Id="rId11" Type="http://schemas.openxmlformats.org/officeDocument/2006/relationships/hyperlink" Target="http://www.limusinex.es/asociacion.html" TargetMode="External"/><Relationship Id="rId24" Type="http://schemas.openxmlformats.org/officeDocument/2006/relationships/hyperlink" Target="http://www.limusinex.es/ficha_animales_nuevo.html?id=519" TargetMode="External"/><Relationship Id="rId32" Type="http://schemas.openxmlformats.org/officeDocument/2006/relationships/hyperlink" Target="http://www.limusinex.es/ficha_animales_nuevo.html?id=527" TargetMode="External"/><Relationship Id="rId37" Type="http://schemas.openxmlformats.org/officeDocument/2006/relationships/hyperlink" Target="http://www.limusinex.es/ficha_animales_nuevo.html?id=532" TargetMode="External"/><Relationship Id="rId40" Type="http://schemas.openxmlformats.org/officeDocument/2006/relationships/hyperlink" Target="http://www.limusinex.es/ficha_animales_nuevo.html?id=535" TargetMode="External"/><Relationship Id="rId45" Type="http://schemas.openxmlformats.org/officeDocument/2006/relationships/hyperlink" Target="http://www.limusinex.es/ficha_animales_nuevo.html?id=540" TargetMode="External"/><Relationship Id="rId53" Type="http://schemas.openxmlformats.org/officeDocument/2006/relationships/hyperlink" Target="http://www.limusinex.es/ficha_animales_nuevo.html?id=548" TargetMode="External"/><Relationship Id="rId58" Type="http://schemas.openxmlformats.org/officeDocument/2006/relationships/hyperlink" Target="http://www.limusinex.es/ficha_ganaderos.html?id=11" TargetMode="External"/><Relationship Id="rId5" Type="http://schemas.openxmlformats.org/officeDocument/2006/relationships/hyperlink" Target="../Mis%20documentos/Desktop/testaje.html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www.limusinex.es/ficha_animales_nuevo.html?id=514" TargetMode="External"/><Relationship Id="rId14" Type="http://schemas.openxmlformats.org/officeDocument/2006/relationships/hyperlink" Target="http://www.limusinex.es/eventos.html" TargetMode="External"/><Relationship Id="rId22" Type="http://schemas.openxmlformats.org/officeDocument/2006/relationships/hyperlink" Target="http://www.limusinex.es/ficha_animales_nuevo.html?id=517" TargetMode="External"/><Relationship Id="rId27" Type="http://schemas.openxmlformats.org/officeDocument/2006/relationships/hyperlink" Target="http://www.limusinex.es/ficha_animales_nuevo.html?id=522" TargetMode="External"/><Relationship Id="rId30" Type="http://schemas.openxmlformats.org/officeDocument/2006/relationships/hyperlink" Target="http://www.limusinex.es/ficha_animales_nuevo.html?id=525" TargetMode="External"/><Relationship Id="rId35" Type="http://schemas.openxmlformats.org/officeDocument/2006/relationships/hyperlink" Target="http://www.limusinex.es/ficha_animales_nuevo.html?id=530" TargetMode="External"/><Relationship Id="rId43" Type="http://schemas.openxmlformats.org/officeDocument/2006/relationships/hyperlink" Target="http://www.limusinex.es/ficha_animales_nuevo.html?id=538" TargetMode="External"/><Relationship Id="rId48" Type="http://schemas.openxmlformats.org/officeDocument/2006/relationships/hyperlink" Target="http://www.limusinex.es/ficha_animales_nuevo.html?id=543" TargetMode="External"/><Relationship Id="rId56" Type="http://schemas.openxmlformats.org/officeDocument/2006/relationships/hyperlink" Target="http://www.limusinex.es/ficha_animales_nuevo.html?id=551" TargetMode="External"/><Relationship Id="rId8" Type="http://schemas.openxmlformats.org/officeDocument/2006/relationships/hyperlink" Target="http://www.limusinex.es/serie38/serie38.pdf" TargetMode="External"/><Relationship Id="rId51" Type="http://schemas.openxmlformats.org/officeDocument/2006/relationships/hyperlink" Target="http://www.limusinex.es/ficha_animales_nuevo.html?id=546" TargetMode="External"/><Relationship Id="rId3" Type="http://schemas.openxmlformats.org/officeDocument/2006/relationships/hyperlink" Target="../Mis%20documentos/Desktop/asociacion.html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hyperlink" Target="http://www.limusinex.es/ficha_animales_nuevo.html?id=512" TargetMode="External"/><Relationship Id="rId25" Type="http://schemas.openxmlformats.org/officeDocument/2006/relationships/hyperlink" Target="http://www.limusinex.es/ficha_animales_nuevo.html?id=520" TargetMode="External"/><Relationship Id="rId33" Type="http://schemas.openxmlformats.org/officeDocument/2006/relationships/hyperlink" Target="http://www.limusinex.es/ficha_animales_nuevo.html?id=528" TargetMode="External"/><Relationship Id="rId38" Type="http://schemas.openxmlformats.org/officeDocument/2006/relationships/hyperlink" Target="http://www.limusinex.es/ficha_animales_nuevo.html?id=533" TargetMode="External"/><Relationship Id="rId46" Type="http://schemas.openxmlformats.org/officeDocument/2006/relationships/hyperlink" Target="http://www.limusinex.es/ficha_animales_nuevo.html?id=541" TargetMode="External"/><Relationship Id="rId59" Type="http://schemas.openxmlformats.org/officeDocument/2006/relationships/hyperlink" Target="http://www.limusinex.es/ficha_ganaderos.html?id=10" TargetMode="External"/><Relationship Id="rId20" Type="http://schemas.openxmlformats.org/officeDocument/2006/relationships/hyperlink" Target="http://www.limusinex.es/ficha_animales_nuevo.html?id=515" TargetMode="External"/><Relationship Id="rId41" Type="http://schemas.openxmlformats.org/officeDocument/2006/relationships/hyperlink" Target="http://www.limusinex.es/ficha_animales_nuevo.html?id=536" TargetMode="External"/><Relationship Id="rId54" Type="http://schemas.openxmlformats.org/officeDocument/2006/relationships/hyperlink" Target="http://www.limusinex.es/ficha_animales_nuevo.html?id=549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../Mis%20documentos/Desktop/index.html" TargetMode="External"/><Relationship Id="rId6" Type="http://schemas.openxmlformats.org/officeDocument/2006/relationships/hyperlink" Target="../Mis%20documentos/Desktop/eventos.html" TargetMode="External"/><Relationship Id="rId15" Type="http://schemas.openxmlformats.org/officeDocument/2006/relationships/hyperlink" Target="http://www.limusinex.es/serie64/serie64.xlsx" TargetMode="External"/><Relationship Id="rId23" Type="http://schemas.openxmlformats.org/officeDocument/2006/relationships/hyperlink" Target="http://www.limusinex.es/ficha_animales_nuevo.html?id=518" TargetMode="External"/><Relationship Id="rId28" Type="http://schemas.openxmlformats.org/officeDocument/2006/relationships/hyperlink" Target="http://www.limusinex.es/ficha_animales_nuevo.html?id=523" TargetMode="External"/><Relationship Id="rId36" Type="http://schemas.openxmlformats.org/officeDocument/2006/relationships/hyperlink" Target="http://www.limusinex.es/ficha_animales_nuevo.html?id=531" TargetMode="External"/><Relationship Id="rId49" Type="http://schemas.openxmlformats.org/officeDocument/2006/relationships/hyperlink" Target="http://www.limusinex.es/ficha_animales_nuevo.html?id=544" TargetMode="External"/><Relationship Id="rId57" Type="http://schemas.openxmlformats.org/officeDocument/2006/relationships/hyperlink" Target="http://www.limusinex.es/ficha_animales_nuevo.html?id=552" TargetMode="External"/><Relationship Id="rId10" Type="http://schemas.openxmlformats.org/officeDocument/2006/relationships/hyperlink" Target="http://www.limusinex.es/la_raza.html" TargetMode="External"/><Relationship Id="rId31" Type="http://schemas.openxmlformats.org/officeDocument/2006/relationships/hyperlink" Target="http://www.limusinex.es/ficha_animales_nuevo.html?id=526" TargetMode="External"/><Relationship Id="rId44" Type="http://schemas.openxmlformats.org/officeDocument/2006/relationships/hyperlink" Target="http://www.limusinex.es/ficha_animales_nuevo.html?id=539" TargetMode="External"/><Relationship Id="rId52" Type="http://schemas.openxmlformats.org/officeDocument/2006/relationships/hyperlink" Target="http://www.limusinex.es/ficha_animales_nuevo.html?id=547" TargetMode="External"/><Relationship Id="rId60" Type="http://schemas.openxmlformats.org/officeDocument/2006/relationships/hyperlink" Target="http://www.limusinex.es/ficha_ganaderos.html?id=11" TargetMode="External"/><Relationship Id="rId4" Type="http://schemas.openxmlformats.org/officeDocument/2006/relationships/hyperlink" Target="../Mis%20documentos/Desktop/ganaderos.html" TargetMode="External"/><Relationship Id="rId9" Type="http://schemas.openxmlformats.org/officeDocument/2006/relationships/hyperlink" Target="http://www.limusinex.es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Mis%20documentos/Desktop/Serie-38-varios/Serie%2038-4%20peso/serie3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T64"/>
  <sheetViews>
    <sheetView tabSelected="1" topLeftCell="A17" workbookViewId="0">
      <selection activeCell="A19" sqref="A19"/>
    </sheetView>
  </sheetViews>
  <sheetFormatPr baseColWidth="10" defaultRowHeight="12.75"/>
  <cols>
    <col min="1" max="1" width="21" style="1" customWidth="1"/>
    <col min="2" max="2" width="13.28515625" style="1" customWidth="1"/>
    <col min="3" max="3" width="18.140625" style="1" customWidth="1"/>
    <col min="4" max="4" width="11.28515625" style="1" customWidth="1"/>
    <col min="5" max="5" width="8" style="1" customWidth="1"/>
    <col min="6" max="6" width="10" style="1" customWidth="1"/>
    <col min="7" max="7" width="9.5703125" style="1" customWidth="1"/>
    <col min="8" max="8" width="10" style="1" customWidth="1"/>
    <col min="9" max="9" width="10.140625" style="1" customWidth="1"/>
    <col min="10" max="10" width="9" style="1" customWidth="1"/>
    <col min="11" max="11" width="12.85546875" style="1" customWidth="1"/>
    <col min="12" max="12" width="6" style="1" customWidth="1"/>
    <col min="13" max="13" width="8.140625" style="1" customWidth="1"/>
    <col min="14" max="14" width="10" style="1" customWidth="1"/>
    <col min="15" max="15" width="8" style="1" customWidth="1"/>
    <col min="16" max="16" width="6.85546875" style="1" customWidth="1"/>
    <col min="17" max="17" width="9.7109375" style="1" customWidth="1"/>
    <col min="18" max="18" width="8.85546875" style="1" customWidth="1"/>
    <col min="19" max="19" width="8.28515625" style="1" customWidth="1"/>
    <col min="20" max="20" width="7.5703125" style="1" customWidth="1"/>
    <col min="21" max="16384" width="11.42578125" style="1"/>
  </cols>
  <sheetData>
    <row r="13" spans="1:20" s="2" customFormat="1" ht="15" customHeight="1">
      <c r="A13" s="77" t="s">
        <v>0</v>
      </c>
      <c r="B13" s="77"/>
      <c r="C13" s="77" t="s">
        <v>1</v>
      </c>
      <c r="D13" s="77"/>
      <c r="E13" s="77" t="s">
        <v>2</v>
      </c>
      <c r="F13" s="77"/>
      <c r="G13" s="77"/>
      <c r="H13" s="77"/>
      <c r="I13" s="77" t="s">
        <v>3</v>
      </c>
      <c r="J13" s="77"/>
      <c r="K13" s="77"/>
      <c r="L13" s="77"/>
      <c r="M13" s="77"/>
      <c r="N13" s="77"/>
      <c r="O13" s="77" t="s">
        <v>4</v>
      </c>
      <c r="P13" s="77"/>
      <c r="Q13" s="77"/>
      <c r="R13" s="88" t="s">
        <v>5</v>
      </c>
      <c r="S13" s="88"/>
      <c r="T13" s="88"/>
    </row>
    <row r="14" spans="1:20" s="2" customForma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88"/>
      <c r="S14" s="88"/>
      <c r="T14" s="88"/>
    </row>
    <row r="16" spans="1:20" ht="18">
      <c r="A16" s="89" t="s">
        <v>136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</row>
    <row r="17" spans="1:20" ht="18">
      <c r="A17" s="43"/>
      <c r="B17" s="43"/>
      <c r="C17" s="43"/>
      <c r="D17" s="43"/>
      <c r="E17" s="43"/>
      <c r="F17" s="43"/>
      <c r="G17" s="3"/>
      <c r="H17" s="4"/>
      <c r="M17" s="43"/>
      <c r="N17" s="43"/>
      <c r="O17" s="43"/>
      <c r="P17" s="43"/>
      <c r="Q17" s="43"/>
      <c r="R17" s="43"/>
      <c r="S17" s="43"/>
      <c r="T17" s="43"/>
    </row>
    <row r="18" spans="1:20" ht="18">
      <c r="E18" s="90" t="s">
        <v>6</v>
      </c>
      <c r="F18" s="90"/>
      <c r="G18" s="90"/>
      <c r="H18" s="43"/>
      <c r="I18" s="90" t="s">
        <v>7</v>
      </c>
      <c r="J18" s="90"/>
      <c r="K18" s="90"/>
      <c r="L18" s="55"/>
      <c r="M18" s="43"/>
      <c r="N18" s="43"/>
      <c r="O18" s="43"/>
      <c r="P18" s="43"/>
      <c r="Q18" s="43"/>
      <c r="R18" s="43"/>
      <c r="S18" s="43"/>
      <c r="T18" s="43"/>
    </row>
    <row r="19" spans="1:20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6" customFormat="1" ht="10.5" customHeight="1">
      <c r="E20" s="84" t="s">
        <v>8</v>
      </c>
      <c r="F20" s="85"/>
      <c r="G20" s="85"/>
      <c r="H20" s="85"/>
      <c r="I20" s="85"/>
      <c r="J20" s="85"/>
      <c r="K20" s="86"/>
      <c r="L20" s="86"/>
      <c r="M20" s="87"/>
      <c r="N20" s="84" t="str">
        <f>+'[1]Serie 38'!$M$20:$S$20</f>
        <v>MEDIDAS FINALES</v>
      </c>
      <c r="O20" s="85"/>
      <c r="P20" s="85"/>
      <c r="Q20" s="85"/>
      <c r="R20" s="85"/>
      <c r="S20" s="85"/>
      <c r="T20" s="86"/>
    </row>
    <row r="21" spans="1:20" s="7" customFormat="1" ht="15" customHeight="1">
      <c r="A21" s="40" t="s">
        <v>9</v>
      </c>
      <c r="B21" s="44" t="s">
        <v>10</v>
      </c>
      <c r="C21" s="40" t="s">
        <v>11</v>
      </c>
      <c r="D21" s="44" t="s">
        <v>12</v>
      </c>
      <c r="E21" s="91" t="s">
        <v>13</v>
      </c>
      <c r="F21" s="46" t="s">
        <v>14</v>
      </c>
      <c r="G21" s="42" t="s">
        <v>15</v>
      </c>
      <c r="H21" s="46" t="s">
        <v>16</v>
      </c>
      <c r="I21" s="42" t="s">
        <v>17</v>
      </c>
      <c r="J21" s="46" t="s">
        <v>18</v>
      </c>
      <c r="K21" s="42" t="s">
        <v>19</v>
      </c>
      <c r="L21" s="92" t="s">
        <v>31</v>
      </c>
      <c r="M21" s="82" t="s">
        <v>30</v>
      </c>
      <c r="N21" s="78" t="s">
        <v>20</v>
      </c>
      <c r="O21" s="80" t="s">
        <v>21</v>
      </c>
      <c r="P21" s="78" t="s">
        <v>22</v>
      </c>
      <c r="Q21" s="80" t="s">
        <v>23</v>
      </c>
      <c r="R21" s="78" t="s">
        <v>24</v>
      </c>
      <c r="S21" s="80" t="s">
        <v>25</v>
      </c>
      <c r="T21" s="78" t="s">
        <v>26</v>
      </c>
    </row>
    <row r="22" spans="1:20" s="7" customFormat="1" ht="11.25" customHeight="1">
      <c r="A22" s="41"/>
      <c r="B22" s="45"/>
      <c r="C22" s="41"/>
      <c r="D22" s="45"/>
      <c r="E22" s="91"/>
      <c r="F22" s="65">
        <v>42599</v>
      </c>
      <c r="G22" s="65">
        <v>42628</v>
      </c>
      <c r="H22" s="65">
        <v>42656</v>
      </c>
      <c r="I22" s="65">
        <v>42684</v>
      </c>
      <c r="J22" s="65">
        <v>42713</v>
      </c>
      <c r="K22" s="65">
        <v>42713</v>
      </c>
      <c r="L22" s="93"/>
      <c r="M22" s="83"/>
      <c r="N22" s="79"/>
      <c r="O22" s="81"/>
      <c r="P22" s="97"/>
      <c r="Q22" s="81"/>
      <c r="R22" s="97"/>
      <c r="S22" s="81"/>
      <c r="T22" s="97"/>
    </row>
    <row r="23" spans="1:20" s="8" customFormat="1" ht="30" customHeight="1">
      <c r="A23" s="50" t="s">
        <v>34</v>
      </c>
      <c r="B23" s="51" t="s">
        <v>35</v>
      </c>
      <c r="C23" s="51" t="s">
        <v>36</v>
      </c>
      <c r="D23" s="54">
        <v>42214</v>
      </c>
      <c r="E23" s="51"/>
      <c r="F23" s="51">
        <v>550</v>
      </c>
      <c r="G23" s="51">
        <v>582</v>
      </c>
      <c r="H23" s="51">
        <v>618</v>
      </c>
      <c r="I23" s="51">
        <v>636</v>
      </c>
      <c r="J23" s="51">
        <v>690</v>
      </c>
      <c r="K23" s="52">
        <v>1.2280701754385965</v>
      </c>
      <c r="L23" s="52">
        <v>5.2192857142857143</v>
      </c>
      <c r="M23" s="51">
        <v>140</v>
      </c>
      <c r="N23" s="51"/>
      <c r="O23" s="51">
        <v>143</v>
      </c>
      <c r="P23" s="51"/>
      <c r="Q23" s="51">
        <v>209</v>
      </c>
      <c r="R23" s="51"/>
      <c r="S23" s="51"/>
      <c r="T23" s="51"/>
    </row>
    <row r="24" spans="1:20" s="9" customFormat="1" ht="30" customHeight="1">
      <c r="A24" s="64" t="s">
        <v>34</v>
      </c>
      <c r="B24" s="48" t="s">
        <v>37</v>
      </c>
      <c r="C24" s="48" t="s">
        <v>38</v>
      </c>
      <c r="D24" s="53">
        <v>42227</v>
      </c>
      <c r="E24" s="48"/>
      <c r="F24" s="48">
        <v>564</v>
      </c>
      <c r="G24" s="48">
        <v>602</v>
      </c>
      <c r="H24" s="48">
        <v>640</v>
      </c>
      <c r="I24" s="48">
        <v>682</v>
      </c>
      <c r="J24" s="48">
        <v>728</v>
      </c>
      <c r="K24" s="49">
        <v>1.4385964912280702</v>
      </c>
      <c r="L24" s="49">
        <v>4.4542682926829267</v>
      </c>
      <c r="M24" s="48">
        <v>164</v>
      </c>
      <c r="N24" s="48"/>
      <c r="O24" s="48">
        <v>136</v>
      </c>
      <c r="P24" s="48"/>
      <c r="Q24" s="48">
        <v>214</v>
      </c>
      <c r="R24" s="48"/>
      <c r="S24" s="48"/>
      <c r="T24" s="48"/>
    </row>
    <row r="25" spans="1:20" s="72" customFormat="1" ht="30" customHeight="1">
      <c r="A25" s="50" t="s">
        <v>39</v>
      </c>
      <c r="B25" s="51" t="s">
        <v>40</v>
      </c>
      <c r="C25" s="51" t="s">
        <v>41</v>
      </c>
      <c r="D25" s="54">
        <v>42242</v>
      </c>
      <c r="E25" s="51"/>
      <c r="F25" s="51">
        <v>538</v>
      </c>
      <c r="G25" s="51">
        <v>552</v>
      </c>
      <c r="H25" s="51">
        <v>598</v>
      </c>
      <c r="I25" s="51">
        <v>630</v>
      </c>
      <c r="J25" s="51">
        <v>690</v>
      </c>
      <c r="K25" s="52">
        <v>1.3333333333333333</v>
      </c>
      <c r="L25" s="52">
        <v>4.6026315789473689</v>
      </c>
      <c r="M25" s="51">
        <v>152</v>
      </c>
      <c r="N25" s="51"/>
      <c r="O25" s="51">
        <v>136</v>
      </c>
      <c r="P25" s="51"/>
      <c r="Q25" s="51">
        <v>209</v>
      </c>
      <c r="R25" s="51"/>
      <c r="S25" s="51"/>
      <c r="T25" s="51"/>
    </row>
    <row r="26" spans="1:20" s="9" customFormat="1" ht="30" customHeight="1">
      <c r="A26" s="64" t="s">
        <v>42</v>
      </c>
      <c r="B26" s="48" t="s">
        <v>43</v>
      </c>
      <c r="C26" s="48" t="s">
        <v>44</v>
      </c>
      <c r="D26" s="53">
        <v>42245</v>
      </c>
      <c r="E26" s="48"/>
      <c r="F26" s="48">
        <v>530</v>
      </c>
      <c r="G26" s="48">
        <v>578</v>
      </c>
      <c r="H26" s="48">
        <v>604</v>
      </c>
      <c r="I26" s="48">
        <v>654</v>
      </c>
      <c r="J26" s="48">
        <v>720</v>
      </c>
      <c r="K26" s="49">
        <v>1.6666666666666667</v>
      </c>
      <c r="L26" s="49">
        <v>3.8284210526315787</v>
      </c>
      <c r="M26" s="48">
        <v>190</v>
      </c>
      <c r="N26" s="48"/>
      <c r="O26" s="48">
        <v>137</v>
      </c>
      <c r="P26" s="48"/>
      <c r="Q26" s="48">
        <v>212</v>
      </c>
      <c r="R26" s="48"/>
      <c r="S26" s="48"/>
      <c r="T26" s="48"/>
    </row>
    <row r="27" spans="1:20" s="72" customFormat="1" ht="30" customHeight="1">
      <c r="A27" s="50" t="s">
        <v>45</v>
      </c>
      <c r="B27" s="51" t="s">
        <v>46</v>
      </c>
      <c r="C27" s="51" t="s">
        <v>47</v>
      </c>
      <c r="D27" s="54">
        <v>42246</v>
      </c>
      <c r="E27" s="51"/>
      <c r="F27" s="51">
        <v>485</v>
      </c>
      <c r="G27" s="51">
        <v>522</v>
      </c>
      <c r="H27" s="51">
        <v>560</v>
      </c>
      <c r="I27" s="51">
        <v>610</v>
      </c>
      <c r="J27" s="51">
        <v>658</v>
      </c>
      <c r="K27" s="52">
        <v>1.5175438596491229</v>
      </c>
      <c r="L27" s="52">
        <v>4.2416184971098261</v>
      </c>
      <c r="M27" s="51">
        <v>173</v>
      </c>
      <c r="N27" s="51"/>
      <c r="O27" s="51">
        <v>133</v>
      </c>
      <c r="P27" s="51"/>
      <c r="Q27" s="51">
        <v>203</v>
      </c>
      <c r="R27" s="51"/>
      <c r="S27" s="51"/>
      <c r="T27" s="51"/>
    </row>
    <row r="28" spans="1:20" s="9" customFormat="1" ht="30" customHeight="1">
      <c r="A28" s="64" t="s">
        <v>42</v>
      </c>
      <c r="B28" s="48" t="s">
        <v>48</v>
      </c>
      <c r="C28" s="48" t="s">
        <v>49</v>
      </c>
      <c r="D28" s="53">
        <v>42246</v>
      </c>
      <c r="E28" s="48"/>
      <c r="F28" s="48">
        <v>538</v>
      </c>
      <c r="G28" s="48">
        <v>574</v>
      </c>
      <c r="H28" s="48">
        <v>608</v>
      </c>
      <c r="I28" s="48">
        <v>668</v>
      </c>
      <c r="J28" s="48">
        <v>728</v>
      </c>
      <c r="K28" s="49">
        <v>1.6666666666666667</v>
      </c>
      <c r="L28" s="49">
        <v>3.8152631578947367</v>
      </c>
      <c r="M28" s="48">
        <v>190</v>
      </c>
      <c r="N28" s="48"/>
      <c r="O28" s="48">
        <v>139</v>
      </c>
      <c r="P28" s="48"/>
      <c r="Q28" s="48">
        <v>206</v>
      </c>
      <c r="R28" s="48"/>
      <c r="S28" s="48"/>
      <c r="T28" s="48"/>
    </row>
    <row r="29" spans="1:20" s="72" customFormat="1" ht="30" customHeight="1">
      <c r="A29" s="50" t="s">
        <v>45</v>
      </c>
      <c r="B29" s="51" t="s">
        <v>50</v>
      </c>
      <c r="C29" s="51" t="s">
        <v>51</v>
      </c>
      <c r="D29" s="54">
        <v>42247</v>
      </c>
      <c r="E29" s="51"/>
      <c r="F29" s="51">
        <v>508</v>
      </c>
      <c r="G29" s="51">
        <v>540</v>
      </c>
      <c r="H29" s="51">
        <v>578</v>
      </c>
      <c r="I29" s="51">
        <v>624</v>
      </c>
      <c r="J29" s="51">
        <v>686</v>
      </c>
      <c r="K29" s="52">
        <v>1.5614035087719298</v>
      </c>
      <c r="L29" s="52">
        <v>4.0859550561797748</v>
      </c>
      <c r="M29" s="51">
        <v>178</v>
      </c>
      <c r="N29" s="51"/>
      <c r="O29" s="51">
        <v>133</v>
      </c>
      <c r="P29" s="51"/>
      <c r="Q29" s="51">
        <v>204</v>
      </c>
      <c r="R29" s="51"/>
      <c r="S29" s="51"/>
      <c r="T29" s="51"/>
    </row>
    <row r="30" spans="1:20" s="9" customFormat="1" ht="30" customHeight="1">
      <c r="A30" s="64" t="s">
        <v>52</v>
      </c>
      <c r="B30" s="48" t="s">
        <v>53</v>
      </c>
      <c r="C30" s="48" t="s">
        <v>54</v>
      </c>
      <c r="D30" s="53">
        <v>42248</v>
      </c>
      <c r="E30" s="48"/>
      <c r="F30" s="48">
        <v>488</v>
      </c>
      <c r="G30" s="48">
        <v>526</v>
      </c>
      <c r="H30" s="48">
        <v>576</v>
      </c>
      <c r="I30" s="48">
        <v>618</v>
      </c>
      <c r="J30" s="48">
        <v>668</v>
      </c>
      <c r="K30" s="49">
        <v>1.5789473684210527</v>
      </c>
      <c r="L30" s="49">
        <v>3.9272222222222219</v>
      </c>
      <c r="M30" s="48">
        <v>180</v>
      </c>
      <c r="N30" s="48"/>
      <c r="O30" s="48">
        <v>134</v>
      </c>
      <c r="P30" s="48"/>
      <c r="Q30" s="48">
        <v>212</v>
      </c>
      <c r="R30" s="48"/>
      <c r="S30" s="48"/>
      <c r="T30" s="48"/>
    </row>
    <row r="31" spans="1:20" s="72" customFormat="1" ht="30" customHeight="1">
      <c r="A31" s="50" t="s">
        <v>39</v>
      </c>
      <c r="B31" s="51" t="s">
        <v>55</v>
      </c>
      <c r="C31" s="51" t="s">
        <v>56</v>
      </c>
      <c r="D31" s="54">
        <v>42249</v>
      </c>
      <c r="E31" s="51"/>
      <c r="F31" s="51">
        <v>526</v>
      </c>
      <c r="G31" s="51">
        <v>568</v>
      </c>
      <c r="H31" s="51">
        <v>588</v>
      </c>
      <c r="I31" s="51">
        <v>642</v>
      </c>
      <c r="J31" s="51">
        <v>682</v>
      </c>
      <c r="K31" s="52">
        <v>1.368421052631579</v>
      </c>
      <c r="L31" s="52">
        <v>4.4333333333333336</v>
      </c>
      <c r="M31" s="51">
        <v>156</v>
      </c>
      <c r="N31" s="51"/>
      <c r="O31" s="51">
        <v>140</v>
      </c>
      <c r="P31" s="51"/>
      <c r="Q31" s="51">
        <v>208</v>
      </c>
      <c r="R31" s="51"/>
      <c r="S31" s="51"/>
      <c r="T31" s="51"/>
    </row>
    <row r="32" spans="1:20" s="9" customFormat="1" ht="30" customHeight="1">
      <c r="A32" s="64" t="s">
        <v>57</v>
      </c>
      <c r="B32" s="48" t="s">
        <v>58</v>
      </c>
      <c r="C32" s="48" t="s">
        <v>59</v>
      </c>
      <c r="D32" s="53">
        <v>42251</v>
      </c>
      <c r="E32" s="48"/>
      <c r="F32" s="48">
        <v>465</v>
      </c>
      <c r="G32" s="48">
        <v>496</v>
      </c>
      <c r="H32" s="48">
        <v>530</v>
      </c>
      <c r="I32" s="48">
        <v>566</v>
      </c>
      <c r="J32" s="48">
        <v>614</v>
      </c>
      <c r="K32" s="49">
        <v>1.3070175438596492</v>
      </c>
      <c r="L32" s="49">
        <v>4.6463087248322141</v>
      </c>
      <c r="M32" s="48">
        <v>149</v>
      </c>
      <c r="N32" s="48"/>
      <c r="O32" s="48">
        <v>133</v>
      </c>
      <c r="P32" s="48"/>
      <c r="Q32" s="48">
        <v>200</v>
      </c>
      <c r="R32" s="48"/>
      <c r="S32" s="48"/>
      <c r="T32" s="48"/>
    </row>
    <row r="33" spans="1:20" s="72" customFormat="1" ht="30" customHeight="1">
      <c r="A33" s="50" t="s">
        <v>42</v>
      </c>
      <c r="B33" s="51" t="s">
        <v>60</v>
      </c>
      <c r="C33" s="51" t="s">
        <v>61</v>
      </c>
      <c r="D33" s="54">
        <v>42253</v>
      </c>
      <c r="E33" s="51"/>
      <c r="F33" s="51">
        <v>564</v>
      </c>
      <c r="G33" s="51">
        <v>600</v>
      </c>
      <c r="H33" s="51">
        <v>644</v>
      </c>
      <c r="I33" s="51">
        <v>698</v>
      </c>
      <c r="J33" s="51">
        <v>746</v>
      </c>
      <c r="K33" s="52">
        <v>1.5964912280701755</v>
      </c>
      <c r="L33" s="52">
        <v>4.0681318681318679</v>
      </c>
      <c r="M33" s="51">
        <v>182</v>
      </c>
      <c r="N33" s="51"/>
      <c r="O33" s="51">
        <v>142</v>
      </c>
      <c r="P33" s="51"/>
      <c r="Q33" s="51">
        <v>214</v>
      </c>
      <c r="R33" s="51"/>
      <c r="S33" s="51"/>
      <c r="T33" s="51"/>
    </row>
    <row r="34" spans="1:20" s="9" customFormat="1" ht="30" customHeight="1">
      <c r="A34" s="64" t="s">
        <v>62</v>
      </c>
      <c r="B34" s="48" t="s">
        <v>63</v>
      </c>
      <c r="C34" s="48" t="s">
        <v>64</v>
      </c>
      <c r="D34" s="53">
        <v>42256</v>
      </c>
      <c r="E34" s="48"/>
      <c r="F34" s="48">
        <v>520</v>
      </c>
      <c r="G34" s="48">
        <v>570</v>
      </c>
      <c r="H34" s="48">
        <v>612</v>
      </c>
      <c r="I34" s="48">
        <v>640</v>
      </c>
      <c r="J34" s="48">
        <v>674</v>
      </c>
      <c r="K34" s="49">
        <v>1.3508771929824561</v>
      </c>
      <c r="L34" s="49">
        <v>4.4896103896103892</v>
      </c>
      <c r="M34" s="48">
        <v>154</v>
      </c>
      <c r="N34" s="48"/>
      <c r="O34" s="48">
        <v>140</v>
      </c>
      <c r="P34" s="48"/>
      <c r="Q34" s="48">
        <v>200</v>
      </c>
      <c r="R34" s="48"/>
      <c r="S34" s="48"/>
      <c r="T34" s="48"/>
    </row>
    <row r="35" spans="1:20" s="72" customFormat="1" ht="30" customHeight="1">
      <c r="A35" s="50" t="s">
        <v>57</v>
      </c>
      <c r="B35" s="51" t="s">
        <v>65</v>
      </c>
      <c r="C35" s="51" t="s">
        <v>66</v>
      </c>
      <c r="D35" s="54">
        <v>42259</v>
      </c>
      <c r="E35" s="51"/>
      <c r="F35" s="51">
        <v>489</v>
      </c>
      <c r="G35" s="51">
        <v>518</v>
      </c>
      <c r="H35" s="51">
        <v>542</v>
      </c>
      <c r="I35" s="51">
        <v>592</v>
      </c>
      <c r="J35" s="51">
        <v>650</v>
      </c>
      <c r="K35" s="52">
        <v>1.4122807017543859</v>
      </c>
      <c r="L35" s="52">
        <v>4.3621118012422357</v>
      </c>
      <c r="M35" s="51">
        <v>161</v>
      </c>
      <c r="N35" s="51"/>
      <c r="O35" s="51">
        <v>134</v>
      </c>
      <c r="P35" s="51"/>
      <c r="Q35" s="51">
        <v>202</v>
      </c>
      <c r="R35" s="51"/>
      <c r="S35" s="51"/>
      <c r="T35" s="51"/>
    </row>
    <row r="36" spans="1:20" s="9" customFormat="1" ht="30" customHeight="1">
      <c r="A36" s="64" t="s">
        <v>52</v>
      </c>
      <c r="B36" s="48" t="s">
        <v>67</v>
      </c>
      <c r="C36" s="48" t="s">
        <v>68</v>
      </c>
      <c r="D36" s="53">
        <v>42259</v>
      </c>
      <c r="E36" s="48"/>
      <c r="F36" s="48">
        <v>478</v>
      </c>
      <c r="G36" s="48">
        <v>514</v>
      </c>
      <c r="H36" s="48">
        <v>550</v>
      </c>
      <c r="I36" s="48">
        <v>570</v>
      </c>
      <c r="J36" s="48">
        <v>626</v>
      </c>
      <c r="K36" s="49">
        <v>1.2982456140350878</v>
      </c>
      <c r="L36" s="49">
        <v>4.5229729729729726</v>
      </c>
      <c r="M36" s="48">
        <v>148</v>
      </c>
      <c r="N36" s="48"/>
      <c r="O36" s="48">
        <v>133</v>
      </c>
      <c r="P36" s="48"/>
      <c r="Q36" s="48">
        <v>203</v>
      </c>
      <c r="R36" s="48"/>
      <c r="S36" s="48"/>
      <c r="T36" s="48"/>
    </row>
    <row r="37" spans="1:20" s="72" customFormat="1" ht="30" customHeight="1">
      <c r="A37" s="50" t="s">
        <v>69</v>
      </c>
      <c r="B37" s="51" t="s">
        <v>70</v>
      </c>
      <c r="C37" s="51" t="s">
        <v>71</v>
      </c>
      <c r="D37" s="54">
        <v>42262</v>
      </c>
      <c r="E37" s="51"/>
      <c r="F37" s="51">
        <v>457</v>
      </c>
      <c r="G37" s="51">
        <v>484</v>
      </c>
      <c r="H37" s="51">
        <v>522</v>
      </c>
      <c r="I37" s="51">
        <v>562</v>
      </c>
      <c r="J37" s="51">
        <v>602</v>
      </c>
      <c r="K37" s="52">
        <v>1.2719298245614035</v>
      </c>
      <c r="L37" s="52">
        <v>4.8482758620689657</v>
      </c>
      <c r="M37" s="51">
        <v>145</v>
      </c>
      <c r="N37" s="51"/>
      <c r="O37" s="51">
        <v>135</v>
      </c>
      <c r="P37" s="51"/>
      <c r="Q37" s="51">
        <v>205</v>
      </c>
      <c r="R37" s="51"/>
      <c r="S37" s="51"/>
      <c r="T37" s="51"/>
    </row>
    <row r="38" spans="1:20" s="9" customFormat="1" ht="30" customHeight="1">
      <c r="A38" s="64" t="s">
        <v>69</v>
      </c>
      <c r="B38" s="48" t="s">
        <v>72</v>
      </c>
      <c r="C38" s="48" t="s">
        <v>73</v>
      </c>
      <c r="D38" s="53">
        <v>42263</v>
      </c>
      <c r="E38" s="48"/>
      <c r="F38" s="48">
        <v>482</v>
      </c>
      <c r="G38" s="48">
        <v>528</v>
      </c>
      <c r="H38" s="48">
        <v>562</v>
      </c>
      <c r="I38" s="48">
        <v>594</v>
      </c>
      <c r="J38" s="48">
        <v>638</v>
      </c>
      <c r="K38" s="49">
        <v>1.368421052631579</v>
      </c>
      <c r="L38" s="49">
        <v>4.4301282051282049</v>
      </c>
      <c r="M38" s="48">
        <v>156</v>
      </c>
      <c r="N38" s="48"/>
      <c r="O38" s="48">
        <v>128</v>
      </c>
      <c r="P38" s="48"/>
      <c r="Q38" s="48">
        <v>207</v>
      </c>
      <c r="R38" s="48"/>
      <c r="S38" s="48"/>
      <c r="T38" s="48"/>
    </row>
    <row r="39" spans="1:20" s="72" customFormat="1" ht="30" customHeight="1">
      <c r="A39" s="50" t="s">
        <v>74</v>
      </c>
      <c r="B39" s="51" t="s">
        <v>75</v>
      </c>
      <c r="C39" s="51" t="s">
        <v>76</v>
      </c>
      <c r="D39" s="54">
        <v>42264</v>
      </c>
      <c r="E39" s="51"/>
      <c r="F39" s="51">
        <v>485</v>
      </c>
      <c r="G39" s="51">
        <v>528</v>
      </c>
      <c r="H39" s="51">
        <v>568</v>
      </c>
      <c r="I39" s="51">
        <v>610</v>
      </c>
      <c r="J39" s="51">
        <v>662</v>
      </c>
      <c r="K39" s="52">
        <v>1.5526315789473684</v>
      </c>
      <c r="L39" s="52">
        <v>4.0372881355932204</v>
      </c>
      <c r="M39" s="51">
        <v>177</v>
      </c>
      <c r="N39" s="51"/>
      <c r="O39" s="51">
        <v>138</v>
      </c>
      <c r="P39" s="51"/>
      <c r="Q39" s="51">
        <v>205</v>
      </c>
      <c r="R39" s="51"/>
      <c r="S39" s="51"/>
      <c r="T39" s="51"/>
    </row>
    <row r="40" spans="1:20" s="9" customFormat="1" ht="30" customHeight="1">
      <c r="A40" s="64" t="s">
        <v>77</v>
      </c>
      <c r="B40" s="48" t="s">
        <v>78</v>
      </c>
      <c r="C40" s="48" t="s">
        <v>79</v>
      </c>
      <c r="D40" s="53">
        <v>42264</v>
      </c>
      <c r="E40" s="48"/>
      <c r="F40" s="48">
        <v>506</v>
      </c>
      <c r="G40" s="48">
        <v>538</v>
      </c>
      <c r="H40" s="48">
        <v>572</v>
      </c>
      <c r="I40" s="48">
        <v>616</v>
      </c>
      <c r="J40" s="48">
        <v>662</v>
      </c>
      <c r="K40" s="49">
        <v>1.368421052631579</v>
      </c>
      <c r="L40" s="49">
        <v>4.6884615384615387</v>
      </c>
      <c r="M40" s="48">
        <v>156</v>
      </c>
      <c r="N40" s="48"/>
      <c r="O40" s="48">
        <v>132</v>
      </c>
      <c r="P40" s="48"/>
      <c r="Q40" s="48">
        <v>210</v>
      </c>
      <c r="R40" s="48"/>
      <c r="S40" s="48"/>
      <c r="T40" s="48"/>
    </row>
    <row r="41" spans="1:20" s="72" customFormat="1" ht="30" customHeight="1">
      <c r="A41" s="50" t="s">
        <v>77</v>
      </c>
      <c r="B41" s="51" t="s">
        <v>80</v>
      </c>
      <c r="C41" s="51" t="s">
        <v>81</v>
      </c>
      <c r="D41" s="54">
        <v>42267</v>
      </c>
      <c r="E41" s="51"/>
      <c r="F41" s="51">
        <v>470</v>
      </c>
      <c r="G41" s="51">
        <v>526</v>
      </c>
      <c r="H41" s="51">
        <v>566</v>
      </c>
      <c r="I41" s="51">
        <v>592</v>
      </c>
      <c r="J41" s="51">
        <v>628</v>
      </c>
      <c r="K41" s="52">
        <v>1.3859649122807018</v>
      </c>
      <c r="L41" s="52">
        <v>4.4740506329113918</v>
      </c>
      <c r="M41" s="51">
        <v>158</v>
      </c>
      <c r="N41" s="51"/>
      <c r="O41" s="51">
        <v>135</v>
      </c>
      <c r="P41" s="51"/>
      <c r="Q41" s="51">
        <v>205</v>
      </c>
      <c r="R41" s="51"/>
      <c r="S41" s="51"/>
      <c r="T41" s="51"/>
    </row>
    <row r="42" spans="1:20" s="9" customFormat="1" ht="30" customHeight="1">
      <c r="A42" s="64" t="s">
        <v>52</v>
      </c>
      <c r="B42" s="48" t="s">
        <v>82</v>
      </c>
      <c r="C42" s="48" t="s">
        <v>83</v>
      </c>
      <c r="D42" s="53">
        <v>42267</v>
      </c>
      <c r="E42" s="48"/>
      <c r="F42" s="48">
        <v>462</v>
      </c>
      <c r="G42" s="48">
        <v>510</v>
      </c>
      <c r="H42" s="48">
        <v>548</v>
      </c>
      <c r="I42" s="48">
        <v>594</v>
      </c>
      <c r="J42" s="48">
        <v>630</v>
      </c>
      <c r="K42" s="49">
        <v>1.4736842105263157</v>
      </c>
      <c r="L42" s="49">
        <v>4.1559523809523808</v>
      </c>
      <c r="M42" s="48">
        <v>168</v>
      </c>
      <c r="N42" s="48"/>
      <c r="O42" s="48">
        <v>133</v>
      </c>
      <c r="P42" s="48"/>
      <c r="Q42" s="48">
        <v>204</v>
      </c>
      <c r="R42" s="48"/>
      <c r="S42" s="48"/>
      <c r="T42" s="48"/>
    </row>
    <row r="43" spans="1:20" s="72" customFormat="1" ht="30" customHeight="1">
      <c r="A43" s="50" t="s">
        <v>42</v>
      </c>
      <c r="B43" s="51" t="s">
        <v>84</v>
      </c>
      <c r="C43" s="51" t="s">
        <v>85</v>
      </c>
      <c r="D43" s="54">
        <v>42269</v>
      </c>
      <c r="E43" s="51"/>
      <c r="F43" s="51">
        <v>546</v>
      </c>
      <c r="G43" s="51">
        <v>588</v>
      </c>
      <c r="H43" s="51">
        <v>628</v>
      </c>
      <c r="I43" s="51">
        <v>672</v>
      </c>
      <c r="J43" s="51">
        <v>708</v>
      </c>
      <c r="K43" s="52">
        <v>1.4210526315789473</v>
      </c>
      <c r="L43" s="52">
        <v>4.4851851851851849</v>
      </c>
      <c r="M43" s="51">
        <v>162</v>
      </c>
      <c r="N43" s="51"/>
      <c r="O43" s="51">
        <v>137</v>
      </c>
      <c r="P43" s="51"/>
      <c r="Q43" s="51">
        <v>206</v>
      </c>
      <c r="R43" s="51"/>
      <c r="S43" s="51"/>
      <c r="T43" s="51"/>
    </row>
    <row r="44" spans="1:20" s="9" customFormat="1" ht="30" customHeight="1">
      <c r="A44" s="64" t="s">
        <v>86</v>
      </c>
      <c r="B44" s="48" t="s">
        <v>87</v>
      </c>
      <c r="C44" s="48" t="s">
        <v>88</v>
      </c>
      <c r="D44" s="53">
        <v>42270</v>
      </c>
      <c r="E44" s="48"/>
      <c r="F44" s="48">
        <v>430</v>
      </c>
      <c r="G44" s="48">
        <v>453</v>
      </c>
      <c r="H44" s="48">
        <v>508</v>
      </c>
      <c r="I44" s="48">
        <v>546</v>
      </c>
      <c r="J44" s="48">
        <v>592</v>
      </c>
      <c r="K44" s="49">
        <v>1.4210526315789473</v>
      </c>
      <c r="L44" s="49">
        <v>4.337037037037037</v>
      </c>
      <c r="M44" s="48">
        <v>162</v>
      </c>
      <c r="N44" s="48"/>
      <c r="O44" s="48">
        <v>132</v>
      </c>
      <c r="P44" s="48"/>
      <c r="Q44" s="48">
        <v>200</v>
      </c>
      <c r="R44" s="48"/>
      <c r="S44" s="48"/>
      <c r="T44" s="48"/>
    </row>
    <row r="45" spans="1:20" s="72" customFormat="1" ht="30" customHeight="1">
      <c r="A45" s="50" t="s">
        <v>52</v>
      </c>
      <c r="B45" s="51" t="s">
        <v>89</v>
      </c>
      <c r="C45" s="51" t="s">
        <v>90</v>
      </c>
      <c r="D45" s="54">
        <v>42271</v>
      </c>
      <c r="E45" s="51"/>
      <c r="F45" s="51">
        <v>526</v>
      </c>
      <c r="G45" s="51">
        <v>560</v>
      </c>
      <c r="H45" s="51">
        <v>602</v>
      </c>
      <c r="I45" s="51">
        <v>646</v>
      </c>
      <c r="J45" s="51">
        <v>688</v>
      </c>
      <c r="K45" s="52">
        <v>1.4210526315789473</v>
      </c>
      <c r="L45" s="52">
        <v>4.1969135802469131</v>
      </c>
      <c r="M45" s="51">
        <v>162</v>
      </c>
      <c r="N45" s="51"/>
      <c r="O45" s="51">
        <v>137</v>
      </c>
      <c r="P45" s="51"/>
      <c r="Q45" s="51">
        <v>206</v>
      </c>
      <c r="R45" s="51"/>
      <c r="S45" s="51"/>
      <c r="T45" s="51"/>
    </row>
    <row r="46" spans="1:20" s="9" customFormat="1" ht="30" customHeight="1">
      <c r="A46" s="64" t="s">
        <v>91</v>
      </c>
      <c r="B46" s="48" t="s">
        <v>92</v>
      </c>
      <c r="C46" s="48" t="s">
        <v>93</v>
      </c>
      <c r="D46" s="53">
        <v>42272</v>
      </c>
      <c r="E46" s="48"/>
      <c r="F46" s="48">
        <v>498</v>
      </c>
      <c r="G46" s="48">
        <v>544</v>
      </c>
      <c r="H46" s="48">
        <v>582</v>
      </c>
      <c r="I46" s="48">
        <v>634</v>
      </c>
      <c r="J46" s="48">
        <v>694</v>
      </c>
      <c r="K46" s="49">
        <v>1.7192982456140351</v>
      </c>
      <c r="L46" s="49">
        <v>3.5260204081632653</v>
      </c>
      <c r="M46" s="48">
        <v>196</v>
      </c>
      <c r="N46" s="48"/>
      <c r="O46" s="48">
        <v>135</v>
      </c>
      <c r="P46" s="48"/>
      <c r="Q46" s="48">
        <v>204</v>
      </c>
      <c r="R46" s="48"/>
      <c r="S46" s="48"/>
      <c r="T46" s="48"/>
    </row>
    <row r="47" spans="1:20" s="72" customFormat="1" ht="30" customHeight="1">
      <c r="A47" s="50" t="s">
        <v>86</v>
      </c>
      <c r="B47" s="51" t="s">
        <v>94</v>
      </c>
      <c r="C47" s="51" t="s">
        <v>95</v>
      </c>
      <c r="D47" s="54">
        <v>42274</v>
      </c>
      <c r="E47" s="51"/>
      <c r="F47" s="51">
        <v>373</v>
      </c>
      <c r="G47" s="51">
        <v>418</v>
      </c>
      <c r="H47" s="51">
        <v>466</v>
      </c>
      <c r="I47" s="51">
        <v>505</v>
      </c>
      <c r="J47" s="51">
        <v>554</v>
      </c>
      <c r="K47" s="52">
        <v>1.5877192982456141</v>
      </c>
      <c r="L47" s="52">
        <v>3.8337016574585636</v>
      </c>
      <c r="M47" s="51">
        <v>181</v>
      </c>
      <c r="N47" s="51"/>
      <c r="O47" s="51">
        <v>129</v>
      </c>
      <c r="P47" s="51"/>
      <c r="Q47" s="51">
        <v>191</v>
      </c>
      <c r="R47" s="51"/>
      <c r="S47" s="51"/>
      <c r="T47" s="51"/>
    </row>
    <row r="48" spans="1:20" s="9" customFormat="1" ht="30" customHeight="1">
      <c r="A48" s="64" t="s">
        <v>96</v>
      </c>
      <c r="B48" s="48" t="s">
        <v>97</v>
      </c>
      <c r="C48" s="48" t="s">
        <v>98</v>
      </c>
      <c r="D48" s="53">
        <v>42276</v>
      </c>
      <c r="E48" s="48"/>
      <c r="F48" s="48">
        <v>500</v>
      </c>
      <c r="G48" s="48">
        <v>544</v>
      </c>
      <c r="H48" s="48">
        <v>590</v>
      </c>
      <c r="I48" s="48">
        <v>644</v>
      </c>
      <c r="J48" s="48">
        <v>692</v>
      </c>
      <c r="K48" s="49">
        <v>1.6842105263157894</v>
      </c>
      <c r="L48" s="49">
        <v>3.8098958333333335</v>
      </c>
      <c r="M48" s="48">
        <v>192</v>
      </c>
      <c r="N48" s="48"/>
      <c r="O48" s="48">
        <v>140</v>
      </c>
      <c r="P48" s="48"/>
      <c r="Q48" s="48">
        <v>203</v>
      </c>
      <c r="R48" s="48"/>
      <c r="S48" s="48"/>
      <c r="T48" s="48"/>
    </row>
    <row r="49" spans="1:20" s="72" customFormat="1" ht="30" customHeight="1">
      <c r="A49" s="50" t="s">
        <v>96</v>
      </c>
      <c r="B49" s="73" t="s">
        <v>99</v>
      </c>
      <c r="C49" s="73" t="s">
        <v>100</v>
      </c>
      <c r="D49" s="74">
        <v>42277</v>
      </c>
      <c r="E49" s="73"/>
      <c r="F49" s="73">
        <v>500</v>
      </c>
      <c r="G49" s="73">
        <v>550</v>
      </c>
      <c r="H49" s="73">
        <v>586</v>
      </c>
      <c r="I49" s="73">
        <v>640</v>
      </c>
      <c r="J49" s="73">
        <v>682</v>
      </c>
      <c r="K49" s="75">
        <v>1.5964912280701755</v>
      </c>
      <c r="L49" s="73">
        <v>3.9461538461538463</v>
      </c>
      <c r="M49" s="73">
        <v>182</v>
      </c>
      <c r="N49" s="73"/>
      <c r="O49" s="73">
        <v>139</v>
      </c>
      <c r="P49" s="73"/>
      <c r="Q49" s="73">
        <v>206</v>
      </c>
      <c r="R49" s="73"/>
      <c r="S49" s="73"/>
      <c r="T49" s="73"/>
    </row>
    <row r="50" spans="1:20" s="9" customFormat="1" ht="30" customHeight="1">
      <c r="A50" s="64" t="s">
        <v>86</v>
      </c>
      <c r="B50" s="48" t="s">
        <v>101</v>
      </c>
      <c r="C50" s="48" t="s">
        <v>102</v>
      </c>
      <c r="D50" s="53">
        <v>42277</v>
      </c>
      <c r="E50" s="48"/>
      <c r="F50" s="48">
        <v>390</v>
      </c>
      <c r="G50" s="48">
        <v>417</v>
      </c>
      <c r="H50" s="48">
        <v>467</v>
      </c>
      <c r="I50" s="48">
        <v>493</v>
      </c>
      <c r="J50" s="48">
        <v>542</v>
      </c>
      <c r="K50" s="49">
        <v>1.3333333333333333</v>
      </c>
      <c r="L50" s="49">
        <v>4.6256578947368423</v>
      </c>
      <c r="M50" s="48">
        <v>152</v>
      </c>
      <c r="N50" s="48"/>
      <c r="O50" s="48">
        <v>128</v>
      </c>
      <c r="P50" s="48"/>
      <c r="Q50" s="48">
        <v>200</v>
      </c>
      <c r="R50" s="48"/>
      <c r="S50" s="48"/>
      <c r="T50" s="48"/>
    </row>
    <row r="51" spans="1:20" s="72" customFormat="1" ht="30" customHeight="1">
      <c r="A51" s="50" t="s">
        <v>103</v>
      </c>
      <c r="B51" s="51" t="s">
        <v>104</v>
      </c>
      <c r="C51" s="51" t="s">
        <v>105</v>
      </c>
      <c r="D51" s="54">
        <v>42279</v>
      </c>
      <c r="E51" s="51"/>
      <c r="F51" s="51">
        <v>546</v>
      </c>
      <c r="G51" s="51">
        <v>584</v>
      </c>
      <c r="H51" s="51">
        <v>636</v>
      </c>
      <c r="I51" s="51">
        <v>680</v>
      </c>
      <c r="J51" s="51">
        <v>730</v>
      </c>
      <c r="K51" s="52">
        <v>1.6140350877192982</v>
      </c>
      <c r="L51" s="52">
        <v>3.928804347826087</v>
      </c>
      <c r="M51" s="51">
        <v>184</v>
      </c>
      <c r="N51" s="51"/>
      <c r="O51" s="51">
        <v>134</v>
      </c>
      <c r="P51" s="51"/>
      <c r="Q51" s="51">
        <v>209</v>
      </c>
      <c r="R51" s="51"/>
      <c r="S51" s="51"/>
      <c r="T51" s="51"/>
    </row>
    <row r="52" spans="1:20" s="9" customFormat="1" ht="30" customHeight="1">
      <c r="A52" s="113" t="s">
        <v>106</v>
      </c>
      <c r="B52" s="48" t="s">
        <v>107</v>
      </c>
      <c r="C52" s="48" t="s">
        <v>108</v>
      </c>
      <c r="D52" s="53">
        <v>42280</v>
      </c>
      <c r="E52" s="48"/>
      <c r="F52" s="48">
        <v>546</v>
      </c>
      <c r="G52" s="48">
        <v>580</v>
      </c>
      <c r="H52" s="48">
        <v>614</v>
      </c>
      <c r="I52" s="48">
        <v>656</v>
      </c>
      <c r="J52" s="48">
        <v>712</v>
      </c>
      <c r="K52" s="49">
        <v>1.4561403508771931</v>
      </c>
      <c r="L52" s="49">
        <v>4.3024096385542174</v>
      </c>
      <c r="M52" s="48">
        <v>166</v>
      </c>
      <c r="N52" s="48"/>
      <c r="O52" s="48">
        <v>135</v>
      </c>
      <c r="P52" s="48"/>
      <c r="Q52" s="48">
        <v>210</v>
      </c>
      <c r="R52" s="48"/>
      <c r="S52" s="48"/>
      <c r="T52" s="48"/>
    </row>
    <row r="53" spans="1:20" s="72" customFormat="1" ht="30" customHeight="1">
      <c r="A53" s="50" t="s">
        <v>52</v>
      </c>
      <c r="B53" s="51" t="s">
        <v>109</v>
      </c>
      <c r="C53" s="51" t="s">
        <v>110</v>
      </c>
      <c r="D53" s="54">
        <v>42283</v>
      </c>
      <c r="E53" s="51"/>
      <c r="F53" s="51">
        <v>478</v>
      </c>
      <c r="G53" s="51">
        <v>524</v>
      </c>
      <c r="H53" s="51">
        <v>550</v>
      </c>
      <c r="I53" s="51">
        <v>592</v>
      </c>
      <c r="J53" s="51">
        <v>632</v>
      </c>
      <c r="K53" s="52">
        <v>1.3508771929824561</v>
      </c>
      <c r="L53" s="52">
        <v>4.4201298701298706</v>
      </c>
      <c r="M53" s="51">
        <v>154</v>
      </c>
      <c r="N53" s="51"/>
      <c r="O53" s="51">
        <v>133</v>
      </c>
      <c r="P53" s="51"/>
      <c r="Q53" s="51">
        <v>199</v>
      </c>
      <c r="R53" s="51"/>
      <c r="S53" s="51"/>
      <c r="T53" s="51"/>
    </row>
    <row r="54" spans="1:20" ht="27.75" customHeight="1">
      <c r="A54" s="64" t="s">
        <v>111</v>
      </c>
      <c r="B54" s="48" t="s">
        <v>112</v>
      </c>
      <c r="C54" s="48" t="s">
        <v>113</v>
      </c>
      <c r="D54" s="53">
        <v>42289</v>
      </c>
      <c r="E54" s="48"/>
      <c r="F54" s="48">
        <v>504</v>
      </c>
      <c r="G54" s="48">
        <v>552</v>
      </c>
      <c r="H54" s="48">
        <v>584</v>
      </c>
      <c r="I54" s="48">
        <v>616</v>
      </c>
      <c r="J54" s="48">
        <v>656</v>
      </c>
      <c r="K54" s="49">
        <v>1.3333333333333333</v>
      </c>
      <c r="L54" s="49">
        <v>4.6868421052631577</v>
      </c>
      <c r="M54" s="48">
        <v>152</v>
      </c>
      <c r="N54" s="48"/>
      <c r="O54" s="48">
        <v>137</v>
      </c>
      <c r="P54" s="48"/>
      <c r="Q54" s="48">
        <v>201</v>
      </c>
      <c r="R54" s="48"/>
      <c r="S54" s="48"/>
      <c r="T54" s="48"/>
    </row>
    <row r="55" spans="1:20" s="76" customFormat="1" ht="30" customHeight="1">
      <c r="A55" s="50" t="s">
        <v>74</v>
      </c>
      <c r="B55" s="51" t="s">
        <v>114</v>
      </c>
      <c r="C55" s="51" t="s">
        <v>115</v>
      </c>
      <c r="D55" s="54">
        <v>42291</v>
      </c>
      <c r="E55" s="51"/>
      <c r="F55" s="51">
        <v>499</v>
      </c>
      <c r="G55" s="51">
        <v>520</v>
      </c>
      <c r="H55" s="51">
        <v>568</v>
      </c>
      <c r="I55" s="51">
        <v>600</v>
      </c>
      <c r="J55" s="51">
        <v>648</v>
      </c>
      <c r="K55" s="52">
        <v>1.3070175438596492</v>
      </c>
      <c r="L55" s="52">
        <v>4.8241610738255032</v>
      </c>
      <c r="M55" s="51">
        <v>149</v>
      </c>
      <c r="N55" s="51"/>
      <c r="O55" s="51">
        <v>137</v>
      </c>
      <c r="P55" s="51"/>
      <c r="Q55" s="51">
        <v>202</v>
      </c>
      <c r="R55" s="51"/>
      <c r="S55" s="51"/>
      <c r="T55" s="51"/>
    </row>
    <row r="56" spans="1:20" ht="30" customHeight="1">
      <c r="A56" s="64" t="s">
        <v>86</v>
      </c>
      <c r="B56" s="48" t="s">
        <v>116</v>
      </c>
      <c r="C56" s="48" t="s">
        <v>117</v>
      </c>
      <c r="D56" s="53">
        <v>42293</v>
      </c>
      <c r="E56" s="48"/>
      <c r="F56" s="48">
        <v>363</v>
      </c>
      <c r="G56" s="48">
        <v>402</v>
      </c>
      <c r="H56" s="48">
        <v>459</v>
      </c>
      <c r="I56" s="48">
        <v>502</v>
      </c>
      <c r="J56" s="48">
        <v>544</v>
      </c>
      <c r="K56" s="49">
        <v>1.5877192982456141</v>
      </c>
      <c r="L56" s="49">
        <v>3.2878453038674036</v>
      </c>
      <c r="M56" s="48">
        <v>181</v>
      </c>
      <c r="N56" s="48"/>
      <c r="O56" s="48">
        <v>129</v>
      </c>
      <c r="P56" s="48"/>
      <c r="Q56" s="48">
        <v>191</v>
      </c>
      <c r="R56" s="48"/>
      <c r="S56" s="48"/>
      <c r="T56" s="48"/>
    </row>
    <row r="57" spans="1:20" s="76" customFormat="1" ht="30" customHeight="1">
      <c r="A57" s="50" t="s">
        <v>69</v>
      </c>
      <c r="B57" s="51" t="s">
        <v>118</v>
      </c>
      <c r="C57" s="51" t="s">
        <v>119</v>
      </c>
      <c r="D57" s="54">
        <v>42294</v>
      </c>
      <c r="E57" s="51"/>
      <c r="F57" s="51">
        <v>458</v>
      </c>
      <c r="G57" s="51">
        <v>512</v>
      </c>
      <c r="H57" s="51">
        <v>552</v>
      </c>
      <c r="I57" s="51">
        <v>612</v>
      </c>
      <c r="J57" s="51">
        <v>656</v>
      </c>
      <c r="K57" s="52">
        <v>1.736842105263158</v>
      </c>
      <c r="L57" s="52">
        <v>3.5641414141414143</v>
      </c>
      <c r="M57" s="51">
        <v>198</v>
      </c>
      <c r="N57" s="51"/>
      <c r="O57" s="51">
        <v>134</v>
      </c>
      <c r="P57" s="51"/>
      <c r="Q57" s="51">
        <v>208</v>
      </c>
      <c r="R57" s="51"/>
      <c r="S57" s="51"/>
      <c r="T57" s="51"/>
    </row>
    <row r="58" spans="1:20" ht="30" customHeight="1">
      <c r="A58" s="64" t="s">
        <v>69</v>
      </c>
      <c r="B58" s="48" t="s">
        <v>120</v>
      </c>
      <c r="C58" s="48" t="s">
        <v>121</v>
      </c>
      <c r="D58" s="53">
        <v>42294</v>
      </c>
      <c r="E58" s="48"/>
      <c r="F58" s="48">
        <v>470</v>
      </c>
      <c r="G58" s="48">
        <v>524</v>
      </c>
      <c r="H58" s="48">
        <v>572</v>
      </c>
      <c r="I58" s="48">
        <v>626</v>
      </c>
      <c r="J58" s="48">
        <v>670</v>
      </c>
      <c r="K58" s="49">
        <v>1.7543859649122806</v>
      </c>
      <c r="L58" s="49">
        <v>3.56</v>
      </c>
      <c r="M58" s="48">
        <v>200</v>
      </c>
      <c r="N58" s="48"/>
      <c r="O58" s="48">
        <v>133</v>
      </c>
      <c r="P58" s="48"/>
      <c r="Q58" s="48">
        <v>204</v>
      </c>
      <c r="R58" s="48"/>
      <c r="S58" s="48"/>
      <c r="T58" s="48"/>
    </row>
    <row r="59" spans="1:20" s="76" customFormat="1" ht="30" customHeight="1">
      <c r="A59" s="50" t="s">
        <v>122</v>
      </c>
      <c r="B59" s="51" t="s">
        <v>123</v>
      </c>
      <c r="C59" s="51" t="s">
        <v>124</v>
      </c>
      <c r="D59" s="54">
        <v>42294</v>
      </c>
      <c r="E59" s="51"/>
      <c r="F59" s="51">
        <v>453</v>
      </c>
      <c r="G59" s="51">
        <v>497</v>
      </c>
      <c r="H59" s="51">
        <v>540</v>
      </c>
      <c r="I59" s="51">
        <v>590</v>
      </c>
      <c r="J59" s="51">
        <v>638</v>
      </c>
      <c r="K59" s="52">
        <v>1.6228070175438596</v>
      </c>
      <c r="L59" s="52">
        <v>3.845945945945946</v>
      </c>
      <c r="M59" s="51">
        <v>185</v>
      </c>
      <c r="N59" s="51"/>
      <c r="O59" s="51">
        <v>132</v>
      </c>
      <c r="P59" s="51"/>
      <c r="Q59" s="51">
        <v>200</v>
      </c>
      <c r="R59" s="51"/>
      <c r="S59" s="51"/>
      <c r="T59" s="51"/>
    </row>
    <row r="60" spans="1:20" ht="30" customHeight="1">
      <c r="A60" s="64" t="s">
        <v>125</v>
      </c>
      <c r="B60" s="48" t="s">
        <v>126</v>
      </c>
      <c r="C60" s="48" t="s">
        <v>127</v>
      </c>
      <c r="D60" s="53">
        <v>42297</v>
      </c>
      <c r="E60" s="48"/>
      <c r="F60" s="48">
        <v>498</v>
      </c>
      <c r="G60" s="48">
        <v>532</v>
      </c>
      <c r="H60" s="48">
        <v>572</v>
      </c>
      <c r="I60" s="48">
        <v>632</v>
      </c>
      <c r="J60" s="48">
        <v>672</v>
      </c>
      <c r="K60" s="49">
        <v>1.5263157894736843</v>
      </c>
      <c r="L60" s="49">
        <v>4.0419540229885058</v>
      </c>
      <c r="M60" s="48">
        <v>174</v>
      </c>
      <c r="N60" s="48"/>
      <c r="O60" s="48">
        <v>134</v>
      </c>
      <c r="P60" s="48"/>
      <c r="Q60" s="48">
        <v>205</v>
      </c>
      <c r="R60" s="48"/>
      <c r="S60" s="48"/>
      <c r="T60" s="48"/>
    </row>
    <row r="61" spans="1:20" s="76" customFormat="1" ht="30" customHeight="1">
      <c r="A61" s="50" t="s">
        <v>125</v>
      </c>
      <c r="B61" s="51" t="s">
        <v>128</v>
      </c>
      <c r="C61" s="51" t="s">
        <v>129</v>
      </c>
      <c r="D61" s="54">
        <v>42300</v>
      </c>
      <c r="E61" s="51"/>
      <c r="F61" s="51">
        <v>492</v>
      </c>
      <c r="G61" s="51">
        <v>532</v>
      </c>
      <c r="H61" s="51">
        <v>566</v>
      </c>
      <c r="I61" s="51">
        <v>600</v>
      </c>
      <c r="J61" s="51">
        <v>648</v>
      </c>
      <c r="K61" s="52">
        <v>1.368421052631579</v>
      </c>
      <c r="L61" s="52">
        <v>4.4461538461538463</v>
      </c>
      <c r="M61" s="51">
        <v>156</v>
      </c>
      <c r="N61" s="51"/>
      <c r="O61" s="51">
        <v>133</v>
      </c>
      <c r="P61" s="51"/>
      <c r="Q61" s="51">
        <v>202</v>
      </c>
      <c r="R61" s="51"/>
      <c r="S61" s="51"/>
      <c r="T61" s="51"/>
    </row>
    <row r="62" spans="1:20" ht="30" customHeight="1">
      <c r="A62" s="64" t="s">
        <v>130</v>
      </c>
      <c r="B62" s="48" t="s">
        <v>131</v>
      </c>
      <c r="C62" s="48" t="s">
        <v>132</v>
      </c>
      <c r="D62" s="53">
        <v>42301</v>
      </c>
      <c r="E62" s="48"/>
      <c r="F62" s="48">
        <v>438</v>
      </c>
      <c r="G62" s="48">
        <v>472</v>
      </c>
      <c r="H62" s="48">
        <v>524</v>
      </c>
      <c r="I62" s="48">
        <v>560</v>
      </c>
      <c r="J62" s="48">
        <v>610</v>
      </c>
      <c r="K62" s="49">
        <v>1.5087719298245614</v>
      </c>
      <c r="L62" s="49">
        <v>4.0401162790697676</v>
      </c>
      <c r="M62" s="48">
        <v>172</v>
      </c>
      <c r="N62" s="48"/>
      <c r="O62" s="48">
        <v>133</v>
      </c>
      <c r="P62" s="48"/>
      <c r="Q62" s="48">
        <v>198</v>
      </c>
      <c r="R62" s="48"/>
      <c r="S62" s="48"/>
      <c r="T62" s="48"/>
    </row>
    <row r="63" spans="1:20" s="76" customFormat="1" ht="30" customHeight="1">
      <c r="A63" s="50" t="s">
        <v>125</v>
      </c>
      <c r="B63" s="51" t="s">
        <v>133</v>
      </c>
      <c r="C63" s="51" t="s">
        <v>134</v>
      </c>
      <c r="D63" s="54">
        <v>42305</v>
      </c>
      <c r="E63" s="51"/>
      <c r="F63" s="51">
        <v>514</v>
      </c>
      <c r="G63" s="51">
        <v>536</v>
      </c>
      <c r="H63" s="51">
        <v>562</v>
      </c>
      <c r="I63" s="51">
        <v>604</v>
      </c>
      <c r="J63" s="51">
        <v>642</v>
      </c>
      <c r="K63" s="52">
        <v>1.1228070175438596</v>
      </c>
      <c r="L63" s="52">
        <v>5.5046875000000002</v>
      </c>
      <c r="M63" s="51">
        <v>128</v>
      </c>
      <c r="N63" s="51"/>
      <c r="O63" s="51">
        <v>134</v>
      </c>
      <c r="P63" s="51"/>
      <c r="Q63" s="51">
        <v>202</v>
      </c>
      <c r="R63" s="51"/>
      <c r="S63" s="51"/>
      <c r="T63" s="51"/>
    </row>
    <row r="64" spans="1:20" ht="27.75" customHeight="1">
      <c r="A64" s="94" t="s">
        <v>27</v>
      </c>
      <c r="B64" s="95"/>
      <c r="C64" s="95"/>
      <c r="D64" s="96"/>
      <c r="E64" s="66"/>
      <c r="F64" s="67">
        <f t="shared" ref="F64:M64" si="0">((AVERAGE(F23:F63))*1)*1</f>
        <v>490.90243902439022</v>
      </c>
      <c r="G64" s="67">
        <f t="shared" si="0"/>
        <v>529.19512195121956</v>
      </c>
      <c r="H64" s="67">
        <f t="shared" si="0"/>
        <v>568.63414634146341</v>
      </c>
      <c r="I64" s="67">
        <f t="shared" si="0"/>
        <v>610.92682926829264</v>
      </c>
      <c r="J64" s="67">
        <f t="shared" si="0"/>
        <v>658.34146341463418</v>
      </c>
      <c r="K64" s="68">
        <f>((AVERAGE(K23:K63))*1)*1</f>
        <v>1.4687633718442452</v>
      </c>
      <c r="L64" s="68">
        <f t="shared" si="0"/>
        <v>4.2571962977383793</v>
      </c>
      <c r="M64" s="67">
        <f t="shared" si="0"/>
        <v>167.4390243902439</v>
      </c>
      <c r="N64" s="67"/>
      <c r="O64" s="67">
        <f>((AVERAGE(O23:O63))*1)*1</f>
        <v>134.85365853658536</v>
      </c>
      <c r="P64" s="67"/>
      <c r="Q64" s="67">
        <f>((AVERAGE(Q23:Q63))*1)*1</f>
        <v>204.36585365853659</v>
      </c>
      <c r="R64" s="67"/>
      <c r="S64" s="67"/>
      <c r="T64" s="67"/>
    </row>
  </sheetData>
  <mergeCells count="22">
    <mergeCell ref="A64:D64"/>
    <mergeCell ref="T21:T22"/>
    <mergeCell ref="S21:S22"/>
    <mergeCell ref="R21:R22"/>
    <mergeCell ref="Q21:Q22"/>
    <mergeCell ref="P21:P22"/>
    <mergeCell ref="I13:N14"/>
    <mergeCell ref="N21:N22"/>
    <mergeCell ref="O13:Q14"/>
    <mergeCell ref="O21:O22"/>
    <mergeCell ref="E13:H14"/>
    <mergeCell ref="M21:M22"/>
    <mergeCell ref="E20:M20"/>
    <mergeCell ref="N20:T20"/>
    <mergeCell ref="R13:T14"/>
    <mergeCell ref="A16:T16"/>
    <mergeCell ref="E18:G18"/>
    <mergeCell ref="I18:K18"/>
    <mergeCell ref="A13:B14"/>
    <mergeCell ref="C13:D14"/>
    <mergeCell ref="E21:E22"/>
    <mergeCell ref="L21:L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O13" r:id="rId5" display="../Mis documentos/Desktop/testaje.html"/>
    <hyperlink ref="R13" r:id="rId6" display="../Mis documentos/Desktop/eventos.html"/>
    <hyperlink ref="E18" r:id="rId7" display="http://www.limusinex.es/serie38/serie38.xlsx"/>
    <hyperlink ref="I18" r:id="rId8" display="http://www.limusinex.es/serie38/serie38.pdf"/>
    <hyperlink ref="A13:B14" r:id="rId9" display="Inicio"/>
    <hyperlink ref="C13:D14" r:id="rId10" display="La Raza"/>
    <hyperlink ref="E13:H14" r:id="rId11" display="Asociación"/>
    <hyperlink ref="I13:N14" r:id="rId12" display="Ganaderos "/>
    <hyperlink ref="O13:Q14" r:id="rId13" display="Testajes"/>
    <hyperlink ref="R13:T14" r:id="rId14" display="Eventos "/>
    <hyperlink ref="E18:G18" r:id="rId15" display="Descargar la versión excel"/>
    <hyperlink ref="I18:K18" r:id="rId16" display="Descargar la versión PDF"/>
    <hyperlink ref="B23:T23" r:id="rId17" display="GA 15005"/>
    <hyperlink ref="B24:T24" r:id="rId18" display="GA 15009"/>
    <hyperlink ref="B25:T25" r:id="rId19" display="ZH 15023"/>
    <hyperlink ref="B26:T26" r:id="rId20" display="CBB 15165"/>
    <hyperlink ref="B27:T27" r:id="rId21" display="BBC 15021"/>
    <hyperlink ref="B28:T28" r:id="rId22" display="CBB 15167"/>
    <hyperlink ref="B29:T29" r:id="rId23" display="BBC 15022"/>
    <hyperlink ref="B30:T30" r:id="rId24" display="FL 15045"/>
    <hyperlink ref="B31:T31" r:id="rId25" display="ZH 15030"/>
    <hyperlink ref="B32:T32" r:id="rId26" display="FMS 15003"/>
    <hyperlink ref="B33:T33" r:id="rId27" display="CBB 15176"/>
    <hyperlink ref="B34:T34" r:id="rId28" display="QL 15029"/>
    <hyperlink ref="B35:T35" r:id="rId29" display="FMS 15010"/>
    <hyperlink ref="B36:T36" r:id="rId30" display="FL 15050"/>
    <hyperlink ref="B37:T37" r:id="rId31" display="HE 15069"/>
    <hyperlink ref="B38:T38" r:id="rId32" display="HE 15070"/>
    <hyperlink ref="B39:T39" r:id="rId33" display="BJ 15021"/>
    <hyperlink ref="B40:T40" r:id="rId34" display="HGJ 15019"/>
    <hyperlink ref="B41:T41" r:id="rId35" display="HGJ 15021"/>
    <hyperlink ref="B42:T42" r:id="rId36" display="FL 15054"/>
    <hyperlink ref="B43:T43" r:id="rId37" display="CBB 15192"/>
    <hyperlink ref="B44:T44" r:id="rId38" display="QZ 15024"/>
    <hyperlink ref="B45:T45" r:id="rId39" display="FL 15057"/>
    <hyperlink ref="B46:T46" r:id="rId40" display="BCO 15021"/>
    <hyperlink ref="B47:T47" r:id="rId41" display="QZ 15026"/>
    <hyperlink ref="B48:T48" r:id="rId42" display="DP 15048"/>
    <hyperlink ref="B49:T49" r:id="rId43" display="DP 15049"/>
    <hyperlink ref="B50:T50" r:id="rId44" display="QZ 15028"/>
    <hyperlink ref="B51:T51" r:id="rId45" display="BED 15045"/>
    <hyperlink ref="B52:T52" r:id="rId46" display="VH 15015"/>
    <hyperlink ref="B53:T53" r:id="rId47" display="FL 15066"/>
    <hyperlink ref="B54:T54" r:id="rId48" display="EJ 15037"/>
    <hyperlink ref="B55:T55" r:id="rId49" display="BJ 15049"/>
    <hyperlink ref="B56:T56" r:id="rId50" display="QZ 15033"/>
    <hyperlink ref="B57:T57" r:id="rId51" display="HE 15088"/>
    <hyperlink ref="B58:T58" r:id="rId52" display="HE 15089"/>
    <hyperlink ref="B59:T59" r:id="rId53" display="IG 15026"/>
    <hyperlink ref="B60:T60" r:id="rId54" display="PV 15013"/>
    <hyperlink ref="B61:T61" r:id="rId55" display="PV 15014"/>
    <hyperlink ref="B62:T62" r:id="rId56" display="MS 15042"/>
    <hyperlink ref="B63:T63" r:id="rId57" display="PV 15018"/>
    <hyperlink ref="A39" r:id="rId58"/>
    <hyperlink ref="A52" r:id="rId59"/>
    <hyperlink ref="A55" r:id="rId60"/>
  </hyperlinks>
  <pageMargins left="0.7" right="0.7" top="0.75" bottom="0.75" header="0.3" footer="0.3"/>
  <pageSetup paperSize="9" orientation="landscape" horizontalDpi="300" verticalDpi="300" r:id="rId61"/>
  <headerFooter alignWithMargins="0"/>
  <drawing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T87"/>
  <sheetViews>
    <sheetView topLeftCell="A4" workbookViewId="0">
      <selection activeCell="A2" sqref="A2"/>
    </sheetView>
  </sheetViews>
  <sheetFormatPr baseColWidth="10" defaultColWidth="9.140625" defaultRowHeight="12.75"/>
  <cols>
    <col min="1" max="1" width="32.140625" style="1" customWidth="1"/>
    <col min="2" max="2" width="10.28515625" style="1" bestFit="1" customWidth="1"/>
    <col min="3" max="3" width="18.140625" style="1" hidden="1" customWidth="1"/>
    <col min="4" max="4" width="10.42578125" style="1" bestFit="1" customWidth="1"/>
    <col min="5" max="5" width="8" style="1" customWidth="1"/>
    <col min="6" max="10" width="8.140625" style="1" bestFit="1" customWidth="1"/>
    <col min="11" max="11" width="8.28515625" style="1" customWidth="1"/>
    <col min="12" max="12" width="6.42578125" style="1" customWidth="1"/>
    <col min="13" max="13" width="6.85546875" style="1" customWidth="1"/>
    <col min="14" max="14" width="8.5703125" style="1" customWidth="1"/>
    <col min="15" max="15" width="8" style="1" customWidth="1"/>
    <col min="16" max="16" width="8.140625" style="1" customWidth="1"/>
    <col min="17" max="17" width="8.85546875" style="1" customWidth="1"/>
    <col min="18" max="18" width="6.28515625" style="1" customWidth="1"/>
    <col min="19" max="19" width="6.5703125" style="1" customWidth="1"/>
    <col min="20" max="20" width="7" style="1" customWidth="1"/>
    <col min="21" max="16384" width="9.140625" style="1"/>
  </cols>
  <sheetData>
    <row r="7" spans="1:20">
      <c r="A7" s="105" t="s">
        <v>135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</row>
    <row r="8" spans="1:20" ht="18" hidden="1">
      <c r="A8" s="43"/>
      <c r="B8" s="43"/>
      <c r="C8" s="43"/>
      <c r="D8" s="43"/>
      <c r="E8" s="43"/>
      <c r="F8" s="43"/>
      <c r="G8" s="3"/>
      <c r="H8" s="4"/>
      <c r="M8" s="43"/>
      <c r="N8" s="43"/>
      <c r="O8" s="43"/>
      <c r="P8" s="43"/>
      <c r="Q8" s="43"/>
      <c r="R8" s="43"/>
      <c r="S8" s="43"/>
      <c r="T8" s="43"/>
    </row>
    <row r="9" spans="1:20" ht="18" hidden="1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ht="20.25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1.25" thickBot="1">
      <c r="A11" s="16"/>
      <c r="B11" s="16"/>
      <c r="C11" s="16"/>
      <c r="D11" s="17"/>
      <c r="E11" s="106" t="s">
        <v>8</v>
      </c>
      <c r="F11" s="106"/>
      <c r="G11" s="106"/>
      <c r="H11" s="106"/>
      <c r="I11" s="106"/>
      <c r="J11" s="106"/>
      <c r="K11" s="106"/>
      <c r="L11" s="106"/>
      <c r="M11" s="106"/>
      <c r="N11" s="106" t="s">
        <v>29</v>
      </c>
      <c r="O11" s="106"/>
      <c r="P11" s="106"/>
      <c r="Q11" s="106"/>
      <c r="R11" s="106"/>
      <c r="S11" s="106"/>
      <c r="T11" s="106"/>
    </row>
    <row r="12" spans="1:20" s="7" customFormat="1" ht="21">
      <c r="A12" s="107" t="str">
        <f>+'Serie 64'!A21</f>
        <v>Ganadería</v>
      </c>
      <c r="B12" s="107" t="str">
        <f>+'Serie 64'!B21</f>
        <v>Tatuaje</v>
      </c>
      <c r="C12" s="107" t="str">
        <f>+'Serie 64'!C21</f>
        <v>Crotal</v>
      </c>
      <c r="D12" s="107" t="str">
        <f>+'Serie 64'!D21</f>
        <v>Fec. Nac.</v>
      </c>
      <c r="E12" s="111" t="str">
        <f>+'Serie 64'!E21</f>
        <v xml:space="preserve">Peso nac. </v>
      </c>
      <c r="F12" s="23" t="str">
        <f>+'Serie 64'!F21</f>
        <v>Peso 1º</v>
      </c>
      <c r="G12" s="24" t="str">
        <f>+'Serie 64'!G21</f>
        <v xml:space="preserve">Peso 2º </v>
      </c>
      <c r="H12" s="24" t="str">
        <f>+'Serie 64'!H21</f>
        <v xml:space="preserve">Peso 3º </v>
      </c>
      <c r="I12" s="24" t="str">
        <f>+'Serie 64'!I21</f>
        <v xml:space="preserve">Peso 4º </v>
      </c>
      <c r="J12" s="30" t="str">
        <f>+'Serie 64'!J21</f>
        <v>Peso 5º</v>
      </c>
      <c r="K12" s="56" t="str">
        <f>+'Serie 64'!K21</f>
        <v>G.M.D.*</v>
      </c>
      <c r="L12" s="57" t="str">
        <f>+'Serie 64'!L21</f>
        <v>IT          **</v>
      </c>
      <c r="M12" s="109" t="str">
        <f>+'Serie 64'!M21</f>
        <v>∆**  Peso</v>
      </c>
      <c r="N12" s="98" t="str">
        <f>+'Serie 64'!N21</f>
        <v>Perim. escrotal</v>
      </c>
      <c r="O12" s="100" t="str">
        <f>+'Serie 64'!O21</f>
        <v xml:space="preserve">Altura cruz </v>
      </c>
      <c r="P12" s="100" t="str">
        <f>+'Serie 64'!P21</f>
        <v>Altura cola</v>
      </c>
      <c r="Q12" s="100" t="str">
        <f>+'Serie 64'!Q21</f>
        <v>Perím. Torácico</v>
      </c>
      <c r="R12" s="100" t="str">
        <f>+'Serie 64'!R21</f>
        <v>Long. Total</v>
      </c>
      <c r="S12" s="100" t="str">
        <f>+'Serie 64'!S21</f>
        <v xml:space="preserve">Ancho pecho </v>
      </c>
      <c r="T12" s="109" t="str">
        <f>+'Serie 64'!T21</f>
        <v>Ancho grupa</v>
      </c>
    </row>
    <row r="13" spans="1:20" s="7" customFormat="1" ht="11.25" thickBot="1">
      <c r="A13" s="108" t="str">
        <f>+'Serie 64'!A21</f>
        <v>Ganadería</v>
      </c>
      <c r="B13" s="108" t="str">
        <f>+'Serie 64'!B21</f>
        <v>Tatuaje</v>
      </c>
      <c r="C13" s="108" t="str">
        <f>+'Serie 64'!C21</f>
        <v>Crotal</v>
      </c>
      <c r="D13" s="108" t="str">
        <f>+'Serie 64'!D21</f>
        <v>Fec. Nac.</v>
      </c>
      <c r="E13" s="112">
        <f>+'Serie 64'!E22</f>
        <v>0</v>
      </c>
      <c r="F13" s="25">
        <f>+'Serie 64'!F22</f>
        <v>42599</v>
      </c>
      <c r="G13" s="26">
        <f>+'Serie 64'!G22</f>
        <v>42628</v>
      </c>
      <c r="H13" s="26">
        <f>+'Serie 64'!H22</f>
        <v>42656</v>
      </c>
      <c r="I13" s="26">
        <f>+'Serie 64'!I22</f>
        <v>42684</v>
      </c>
      <c r="J13" s="27">
        <f>+'Serie 64'!J22</f>
        <v>42713</v>
      </c>
      <c r="K13" s="25">
        <f>+'Serie 64'!K22</f>
        <v>42713</v>
      </c>
      <c r="L13" s="58"/>
      <c r="M13" s="110"/>
      <c r="N13" s="99"/>
      <c r="O13" s="101"/>
      <c r="P13" s="101"/>
      <c r="Q13" s="101"/>
      <c r="R13" s="101"/>
      <c r="S13" s="101"/>
      <c r="T13" s="110"/>
    </row>
    <row r="14" spans="1:20" s="7" customFormat="1" ht="12.95" customHeight="1">
      <c r="A14" s="18" t="str">
        <f>+'Serie 64'!A23</f>
        <v>JUAN PABLO GARCÍA E HIJOS, S.C.</v>
      </c>
      <c r="B14" s="19" t="str">
        <f>+'Serie 64'!B23</f>
        <v>GA 15005</v>
      </c>
      <c r="C14" s="20" t="str">
        <f>+'Serie 64'!C23</f>
        <v>ES011202855105</v>
      </c>
      <c r="D14" s="21">
        <f>+'Serie 64'!D23</f>
        <v>42214</v>
      </c>
      <c r="E14" s="28"/>
      <c r="F14" s="31">
        <f>+'Serie 64'!F23</f>
        <v>550</v>
      </c>
      <c r="G14" s="12">
        <f>+'Serie 64'!G23</f>
        <v>582</v>
      </c>
      <c r="H14" s="12">
        <f>+'Serie 64'!H23</f>
        <v>618</v>
      </c>
      <c r="I14" s="11">
        <f>+'Serie 64'!I23</f>
        <v>636</v>
      </c>
      <c r="J14" s="32">
        <f>+'Serie 64'!J23</f>
        <v>690</v>
      </c>
      <c r="K14" s="61">
        <f>+'Serie 64'!K23</f>
        <v>1.2280701754385965</v>
      </c>
      <c r="L14" s="59">
        <f>+'Serie 64'!L23</f>
        <v>5.2192857142857143</v>
      </c>
      <c r="M14" s="32">
        <f>+'Serie 64'!M23</f>
        <v>140</v>
      </c>
      <c r="N14" s="33"/>
      <c r="O14" s="11">
        <f>+'Serie 64'!O23</f>
        <v>143</v>
      </c>
      <c r="P14" s="11"/>
      <c r="Q14" s="11">
        <f>+'Serie 64'!Q23</f>
        <v>209</v>
      </c>
      <c r="R14" s="11"/>
      <c r="S14" s="11"/>
      <c r="T14" s="34"/>
    </row>
    <row r="15" spans="1:20" s="7" customFormat="1" ht="12.95" customHeight="1">
      <c r="A15" s="22" t="str">
        <f>+'Serie 64'!A24</f>
        <v>JUAN PABLO GARCÍA E HIJOS, S.C.</v>
      </c>
      <c r="B15" s="19" t="str">
        <f>+'Serie 64'!B24</f>
        <v>GA 15009</v>
      </c>
      <c r="C15" s="20" t="str">
        <f>+'Serie 64'!C24</f>
        <v>ES051202855109</v>
      </c>
      <c r="D15" s="21">
        <f>+'Serie 64'!D24</f>
        <v>42227</v>
      </c>
      <c r="E15" s="28"/>
      <c r="F15" s="31">
        <f>+'Serie 64'!F24</f>
        <v>564</v>
      </c>
      <c r="G15" s="12">
        <f>+'Serie 64'!G24</f>
        <v>602</v>
      </c>
      <c r="H15" s="12">
        <f>+'Serie 64'!H24</f>
        <v>640</v>
      </c>
      <c r="I15" s="11">
        <f>+'Serie 64'!I24</f>
        <v>682</v>
      </c>
      <c r="J15" s="32">
        <f>+'Serie 64'!J24</f>
        <v>728</v>
      </c>
      <c r="K15" s="70">
        <f>+'Serie 64'!K24</f>
        <v>1.4385964912280702</v>
      </c>
      <c r="L15" s="59">
        <f>+'Serie 64'!L24</f>
        <v>4.4542682926829267</v>
      </c>
      <c r="M15" s="32">
        <f>+'Serie 64'!M24</f>
        <v>164</v>
      </c>
      <c r="N15" s="33"/>
      <c r="O15" s="11">
        <f>+'Serie 64'!O24</f>
        <v>136</v>
      </c>
      <c r="P15" s="11"/>
      <c r="Q15" s="11">
        <f>+'Serie 64'!Q24</f>
        <v>214</v>
      </c>
      <c r="R15" s="11"/>
      <c r="S15" s="11"/>
      <c r="T15" s="34"/>
    </row>
    <row r="16" spans="1:20" s="7" customFormat="1" ht="12.95" customHeight="1">
      <c r="A16" s="18" t="str">
        <f>+'Serie 64'!A25</f>
        <v>HNOS. GARCÍA GARCÍA</v>
      </c>
      <c r="B16" s="19" t="str">
        <f>+'Serie 64'!B25</f>
        <v>ZH 15023</v>
      </c>
      <c r="C16" s="20" t="str">
        <f>+'Serie 64'!C25</f>
        <v>ES000811595218</v>
      </c>
      <c r="D16" s="21">
        <f>+'Serie 64'!D25</f>
        <v>42242</v>
      </c>
      <c r="E16" s="28"/>
      <c r="F16" s="31">
        <f>+'Serie 64'!F25</f>
        <v>538</v>
      </c>
      <c r="G16" s="12">
        <f>+'Serie 64'!G25</f>
        <v>552</v>
      </c>
      <c r="H16" s="12">
        <f>+'Serie 64'!H25</f>
        <v>598</v>
      </c>
      <c r="I16" s="11">
        <f>+'Serie 64'!I25</f>
        <v>630</v>
      </c>
      <c r="J16" s="32">
        <f>+'Serie 64'!J25</f>
        <v>690</v>
      </c>
      <c r="K16" s="69">
        <f>+'Serie 64'!K25</f>
        <v>1.3333333333333333</v>
      </c>
      <c r="L16" s="59">
        <f>+'Serie 64'!L25</f>
        <v>4.6026315789473689</v>
      </c>
      <c r="M16" s="32">
        <f>+'Serie 64'!M25</f>
        <v>152</v>
      </c>
      <c r="N16" s="33"/>
      <c r="O16" s="11">
        <f>+'Serie 64'!O25</f>
        <v>136</v>
      </c>
      <c r="P16" s="11"/>
      <c r="Q16" s="11">
        <f>+'Serie 64'!Q25</f>
        <v>209</v>
      </c>
      <c r="R16" s="11"/>
      <c r="S16" s="11"/>
      <c r="T16" s="34"/>
    </row>
    <row r="17" spans="1:20" s="7" customFormat="1" ht="12.95" customHeight="1">
      <c r="A17" s="22" t="str">
        <f>+'Serie 64'!A26</f>
        <v>MAS BOVI RAMADERA, S.L.</v>
      </c>
      <c r="B17" s="19" t="str">
        <f>+'Serie 64'!B26</f>
        <v>CBB 15165</v>
      </c>
      <c r="C17" s="19" t="str">
        <f>+'Serie 64'!C26</f>
        <v>ES070904609293</v>
      </c>
      <c r="D17" s="21">
        <f>+'Serie 64'!D26</f>
        <v>42245</v>
      </c>
      <c r="E17" s="28"/>
      <c r="F17" s="31">
        <f>+'Serie 64'!F26</f>
        <v>530</v>
      </c>
      <c r="G17" s="12">
        <f>+'Serie 64'!G26</f>
        <v>578</v>
      </c>
      <c r="H17" s="12">
        <f>+'Serie 64'!H26</f>
        <v>604</v>
      </c>
      <c r="I17" s="11">
        <f>+'Serie 64'!I26</f>
        <v>654</v>
      </c>
      <c r="J17" s="32">
        <f>+'Serie 64'!J26</f>
        <v>720</v>
      </c>
      <c r="K17" s="35">
        <f>+'Serie 64'!K26</f>
        <v>1.6666666666666667</v>
      </c>
      <c r="L17" s="59">
        <f>+'Serie 64'!L26</f>
        <v>3.8284210526315787</v>
      </c>
      <c r="M17" s="32">
        <f>+'Serie 64'!M26</f>
        <v>190</v>
      </c>
      <c r="N17" s="33"/>
      <c r="O17" s="11">
        <f>+'Serie 64'!O26</f>
        <v>137</v>
      </c>
      <c r="P17" s="11"/>
      <c r="Q17" s="11">
        <f>+'Serie 64'!Q26</f>
        <v>212</v>
      </c>
      <c r="R17" s="11"/>
      <c r="S17" s="11"/>
      <c r="T17" s="34"/>
    </row>
    <row r="18" spans="1:20" s="7" customFormat="1" ht="12.95" customHeight="1">
      <c r="A18" s="18" t="str">
        <f>+'Serie 64'!A27</f>
        <v>ALBERTO MARTÍN GALLEGO</v>
      </c>
      <c r="B18" s="19" t="str">
        <f>+'Serie 64'!B27</f>
        <v>BBC 15021</v>
      </c>
      <c r="C18" s="20" t="str">
        <f>+'Serie 64'!C27</f>
        <v>ES050811751102</v>
      </c>
      <c r="D18" s="21">
        <f>+'Serie 64'!D27</f>
        <v>42246</v>
      </c>
      <c r="E18" s="28"/>
      <c r="F18" s="31">
        <f>+'Serie 64'!F27</f>
        <v>485</v>
      </c>
      <c r="G18" s="12">
        <f>+'Serie 64'!G27</f>
        <v>522</v>
      </c>
      <c r="H18" s="12">
        <f>+'Serie 64'!H27</f>
        <v>560</v>
      </c>
      <c r="I18" s="11">
        <f>+'Serie 64'!I27</f>
        <v>610</v>
      </c>
      <c r="J18" s="32">
        <f>+'Serie 64'!J27</f>
        <v>658</v>
      </c>
      <c r="K18" s="35">
        <f>+'Serie 64'!K27</f>
        <v>1.5175438596491229</v>
      </c>
      <c r="L18" s="59">
        <f>+'Serie 64'!L27</f>
        <v>4.2416184971098261</v>
      </c>
      <c r="M18" s="32">
        <f>+'Serie 64'!M27</f>
        <v>173</v>
      </c>
      <c r="N18" s="33"/>
      <c r="O18" s="11">
        <f>+'Serie 64'!O27</f>
        <v>133</v>
      </c>
      <c r="P18" s="11"/>
      <c r="Q18" s="11">
        <f>+'Serie 64'!Q27</f>
        <v>203</v>
      </c>
      <c r="R18" s="11"/>
      <c r="S18" s="11"/>
      <c r="T18" s="34"/>
    </row>
    <row r="19" spans="1:20" s="7" customFormat="1" ht="12.95" customHeight="1">
      <c r="A19" s="22" t="str">
        <f>+'Serie 64'!A28</f>
        <v>MAS BOVI RAMADERA, S.L.</v>
      </c>
      <c r="B19" s="19" t="str">
        <f>+'Serie 64'!B28</f>
        <v>CBB 15167</v>
      </c>
      <c r="C19" s="20" t="str">
        <f>+'Serie 64'!C28</f>
        <v>ES090904609295</v>
      </c>
      <c r="D19" s="21">
        <f>+'Serie 64'!D28</f>
        <v>42246</v>
      </c>
      <c r="E19" s="28"/>
      <c r="F19" s="31">
        <f>+'Serie 64'!F28</f>
        <v>538</v>
      </c>
      <c r="G19" s="12">
        <f>+'Serie 64'!G28</f>
        <v>574</v>
      </c>
      <c r="H19" s="12">
        <f>+'Serie 64'!H28</f>
        <v>608</v>
      </c>
      <c r="I19" s="11">
        <f>+'Serie 64'!I28</f>
        <v>668</v>
      </c>
      <c r="J19" s="32">
        <f>+'Serie 64'!J28</f>
        <v>728</v>
      </c>
      <c r="K19" s="71">
        <f>+'Serie 64'!K28</f>
        <v>1.6666666666666667</v>
      </c>
      <c r="L19" s="59">
        <f>+'Serie 64'!L28</f>
        <v>3.8152631578947367</v>
      </c>
      <c r="M19" s="32">
        <f>+'Serie 64'!M28</f>
        <v>190</v>
      </c>
      <c r="N19" s="33"/>
      <c r="O19" s="11">
        <f>+'Serie 64'!O28</f>
        <v>139</v>
      </c>
      <c r="P19" s="11"/>
      <c r="Q19" s="11">
        <f>+'Serie 64'!Q28</f>
        <v>206</v>
      </c>
      <c r="R19" s="11"/>
      <c r="S19" s="11"/>
      <c r="T19" s="34"/>
    </row>
    <row r="20" spans="1:20" s="7" customFormat="1" ht="12.95" customHeight="1">
      <c r="A20" s="18" t="str">
        <f>+'Serie 64'!A29</f>
        <v>ALBERTO MARTÍN GALLEGO</v>
      </c>
      <c r="B20" s="19" t="str">
        <f>+'Serie 64'!B29</f>
        <v>BBC 15022</v>
      </c>
      <c r="C20" s="20" t="str">
        <f>+'Serie 64'!C29</f>
        <v>ES070811751104</v>
      </c>
      <c r="D20" s="21">
        <f>+'Serie 64'!D29</f>
        <v>42247</v>
      </c>
      <c r="E20" s="29"/>
      <c r="F20" s="31">
        <f>+'Serie 64'!F29</f>
        <v>508</v>
      </c>
      <c r="G20" s="12">
        <f>+'Serie 64'!G29</f>
        <v>540</v>
      </c>
      <c r="H20" s="12">
        <f>+'Serie 64'!H29</f>
        <v>578</v>
      </c>
      <c r="I20" s="11">
        <f>+'Serie 64'!I29</f>
        <v>624</v>
      </c>
      <c r="J20" s="32">
        <f>+'Serie 64'!J29</f>
        <v>686</v>
      </c>
      <c r="K20" s="69">
        <f>+'Serie 64'!K29</f>
        <v>1.5614035087719298</v>
      </c>
      <c r="L20" s="59">
        <f>+'Serie 64'!L29</f>
        <v>4.0859550561797748</v>
      </c>
      <c r="M20" s="32">
        <f>+'Serie 64'!M29</f>
        <v>178</v>
      </c>
      <c r="N20" s="33"/>
      <c r="O20" s="11">
        <f>+'Serie 64'!O29</f>
        <v>133</v>
      </c>
      <c r="P20" s="11"/>
      <c r="Q20" s="11">
        <f>+'Serie 64'!Q29</f>
        <v>204</v>
      </c>
      <c r="R20" s="11"/>
      <c r="S20" s="11"/>
      <c r="T20" s="34"/>
    </row>
    <row r="21" spans="1:20" s="7" customFormat="1" ht="12.95" customHeight="1">
      <c r="A21" s="22" t="str">
        <f>+'Serie 64'!A30</f>
        <v>LÓPEZ COLMENAREJO, S.L.</v>
      </c>
      <c r="B21" s="19" t="str">
        <f>+'Serie 64'!B30</f>
        <v>FL 15045</v>
      </c>
      <c r="C21" s="20" t="str">
        <f>+'Serie 64'!C30</f>
        <v>ES031202645170</v>
      </c>
      <c r="D21" s="21">
        <f>+'Serie 64'!D30</f>
        <v>42248</v>
      </c>
      <c r="E21" s="29"/>
      <c r="F21" s="31">
        <f>+'Serie 64'!F30</f>
        <v>488</v>
      </c>
      <c r="G21" s="12">
        <f>+'Serie 64'!G30</f>
        <v>526</v>
      </c>
      <c r="H21" s="12">
        <f>+'Serie 64'!H30</f>
        <v>576</v>
      </c>
      <c r="I21" s="11">
        <f>+'Serie 64'!I30</f>
        <v>618</v>
      </c>
      <c r="J21" s="32">
        <f>+'Serie 64'!J30</f>
        <v>668</v>
      </c>
      <c r="K21" s="35">
        <f>+'Serie 64'!K30</f>
        <v>1.5789473684210527</v>
      </c>
      <c r="L21" s="59">
        <f>+'Serie 64'!L30</f>
        <v>3.9272222222222219</v>
      </c>
      <c r="M21" s="32">
        <f>+'Serie 64'!M30</f>
        <v>180</v>
      </c>
      <c r="N21" s="33"/>
      <c r="O21" s="11">
        <f>+'Serie 64'!O30</f>
        <v>134</v>
      </c>
      <c r="P21" s="11"/>
      <c r="Q21" s="11">
        <f>+'Serie 64'!Q30</f>
        <v>212</v>
      </c>
      <c r="R21" s="11"/>
      <c r="S21" s="11"/>
      <c r="T21" s="34"/>
    </row>
    <row r="22" spans="1:20" s="7" customFormat="1" ht="12.95" customHeight="1">
      <c r="A22" s="18" t="str">
        <f>+'Serie 64'!A31</f>
        <v>HNOS. GARCÍA GARCÍA</v>
      </c>
      <c r="B22" s="19" t="str">
        <f>+'Serie 64'!B31</f>
        <v>ZH 15030</v>
      </c>
      <c r="C22" s="20" t="str">
        <f>+'Serie 64'!C31</f>
        <v>ES070811595226</v>
      </c>
      <c r="D22" s="21">
        <f>+'Serie 64'!D31</f>
        <v>42249</v>
      </c>
      <c r="E22" s="29"/>
      <c r="F22" s="31">
        <f>+'Serie 64'!F31</f>
        <v>526</v>
      </c>
      <c r="G22" s="12">
        <f>+'Serie 64'!G31</f>
        <v>568</v>
      </c>
      <c r="H22" s="12">
        <f>+'Serie 64'!H31</f>
        <v>588</v>
      </c>
      <c r="I22" s="11">
        <f>+'Serie 64'!I31</f>
        <v>642</v>
      </c>
      <c r="J22" s="32">
        <f>+'Serie 64'!J31</f>
        <v>682</v>
      </c>
      <c r="K22" s="35">
        <f>+'Serie 64'!K31</f>
        <v>1.368421052631579</v>
      </c>
      <c r="L22" s="59">
        <f>+'Serie 64'!L31</f>
        <v>4.4333333333333336</v>
      </c>
      <c r="M22" s="32">
        <f>+'Serie 64'!M31</f>
        <v>156</v>
      </c>
      <c r="N22" s="33"/>
      <c r="O22" s="11">
        <f>+'Serie 64'!O31</f>
        <v>140</v>
      </c>
      <c r="P22" s="11"/>
      <c r="Q22" s="11">
        <f>+'Serie 64'!Q31</f>
        <v>208</v>
      </c>
      <c r="R22" s="11"/>
      <c r="S22" s="11"/>
      <c r="T22" s="34"/>
    </row>
    <row r="23" spans="1:20" s="7" customFormat="1" ht="12.95" customHeight="1">
      <c r="A23" s="22" t="str">
        <f>+'Serie 64'!A32</f>
        <v>FRANCISCO MUÑOZ SÁNCHEZ</v>
      </c>
      <c r="B23" s="19" t="str">
        <f>+'Serie 64'!B32</f>
        <v>FMS 15003</v>
      </c>
      <c r="C23" s="20" t="str">
        <f>+'Serie 64'!C32</f>
        <v>ES090604540637</v>
      </c>
      <c r="D23" s="21">
        <f>+'Serie 64'!D32</f>
        <v>42251</v>
      </c>
      <c r="E23" s="29"/>
      <c r="F23" s="31">
        <f>+'Serie 64'!F32</f>
        <v>465</v>
      </c>
      <c r="G23" s="12">
        <f>+'Serie 64'!G32</f>
        <v>496</v>
      </c>
      <c r="H23" s="12">
        <f>+'Serie 64'!H32</f>
        <v>530</v>
      </c>
      <c r="I23" s="11">
        <f>+'Serie 64'!I32</f>
        <v>566</v>
      </c>
      <c r="J23" s="32">
        <f>+'Serie 64'!J32</f>
        <v>614</v>
      </c>
      <c r="K23" s="71">
        <f>+'Serie 64'!K32</f>
        <v>1.3070175438596492</v>
      </c>
      <c r="L23" s="59">
        <f>+'Serie 64'!L32</f>
        <v>4.6463087248322141</v>
      </c>
      <c r="M23" s="32">
        <f>+'Serie 64'!M32</f>
        <v>149</v>
      </c>
      <c r="N23" s="33"/>
      <c r="O23" s="11">
        <f>+'Serie 64'!O32</f>
        <v>133</v>
      </c>
      <c r="P23" s="11"/>
      <c r="Q23" s="11">
        <f>+'Serie 64'!Q32</f>
        <v>200</v>
      </c>
      <c r="R23" s="11"/>
      <c r="S23" s="11"/>
      <c r="T23" s="34"/>
    </row>
    <row r="24" spans="1:20" s="7" customFormat="1" ht="12.95" customHeight="1">
      <c r="A24" s="18" t="str">
        <f>+'Serie 64'!A33</f>
        <v>MAS BOVI RAMADERA, S.L.</v>
      </c>
      <c r="B24" s="19" t="str">
        <f>+'Serie 64'!B33</f>
        <v>CBB 15176</v>
      </c>
      <c r="C24" s="20" t="str">
        <f>+'Serie 64'!C33</f>
        <v>ES050904609304</v>
      </c>
      <c r="D24" s="21">
        <f>+'Serie 64'!D33</f>
        <v>42253</v>
      </c>
      <c r="E24" s="29"/>
      <c r="F24" s="31">
        <f>+'Serie 64'!F33</f>
        <v>564</v>
      </c>
      <c r="G24" s="12">
        <f>+'Serie 64'!G33</f>
        <v>600</v>
      </c>
      <c r="H24" s="12">
        <f>+'Serie 64'!H33</f>
        <v>644</v>
      </c>
      <c r="I24" s="11">
        <f>+'Serie 64'!I33</f>
        <v>698</v>
      </c>
      <c r="J24" s="32">
        <f>+'Serie 64'!J33</f>
        <v>746</v>
      </c>
      <c r="K24" s="69">
        <f>+'Serie 64'!K33</f>
        <v>1.5964912280701755</v>
      </c>
      <c r="L24" s="59">
        <f>+'Serie 64'!L33</f>
        <v>4.0681318681318679</v>
      </c>
      <c r="M24" s="32">
        <f>+'Serie 64'!M33</f>
        <v>182</v>
      </c>
      <c r="N24" s="33"/>
      <c r="O24" s="11">
        <f>+'Serie 64'!O33</f>
        <v>142</v>
      </c>
      <c r="P24" s="11"/>
      <c r="Q24" s="11">
        <f>+'Serie 64'!Q33</f>
        <v>214</v>
      </c>
      <c r="R24" s="11"/>
      <c r="S24" s="11"/>
      <c r="T24" s="34"/>
    </row>
    <row r="25" spans="1:20" s="7" customFormat="1" ht="12.95" customHeight="1">
      <c r="A25" s="22" t="str">
        <f>+'Serie 64'!A34</f>
        <v>GANADERÍA DEL ARAVALLE, S.L.</v>
      </c>
      <c r="B25" s="19" t="str">
        <f>+'Serie 64'!B34</f>
        <v>QL 15029</v>
      </c>
      <c r="C25" s="20" t="str">
        <f>+'Serie 64'!C34</f>
        <v>ES010811581531</v>
      </c>
      <c r="D25" s="21">
        <f>+'Serie 64'!D34</f>
        <v>42256</v>
      </c>
      <c r="E25" s="29"/>
      <c r="F25" s="31">
        <f>+'Serie 64'!F34</f>
        <v>520</v>
      </c>
      <c r="G25" s="12">
        <f>+'Serie 64'!G34</f>
        <v>570</v>
      </c>
      <c r="H25" s="12">
        <f>+'Serie 64'!H34</f>
        <v>612</v>
      </c>
      <c r="I25" s="11">
        <f>+'Serie 64'!I34</f>
        <v>640</v>
      </c>
      <c r="J25" s="32">
        <f>+'Serie 64'!J34</f>
        <v>674</v>
      </c>
      <c r="K25" s="35">
        <f>+'Serie 64'!K34</f>
        <v>1.3508771929824561</v>
      </c>
      <c r="L25" s="59">
        <f>+'Serie 64'!L34</f>
        <v>4.4896103896103892</v>
      </c>
      <c r="M25" s="32">
        <f>+'Serie 64'!M34</f>
        <v>154</v>
      </c>
      <c r="N25" s="33"/>
      <c r="O25" s="11">
        <f>+'Serie 64'!O34</f>
        <v>140</v>
      </c>
      <c r="P25" s="11"/>
      <c r="Q25" s="11">
        <f>+'Serie 64'!Q34</f>
        <v>200</v>
      </c>
      <c r="R25" s="11"/>
      <c r="S25" s="11"/>
      <c r="T25" s="34"/>
    </row>
    <row r="26" spans="1:20" s="7" customFormat="1" ht="12.95" customHeight="1">
      <c r="A26" s="18" t="str">
        <f>+'Serie 64'!A35</f>
        <v>FRANCISCO MUÑOZ SÁNCHEZ</v>
      </c>
      <c r="B26" s="19" t="str">
        <f>+'Serie 64'!B35</f>
        <v>FMS 15010</v>
      </c>
      <c r="C26" s="20" t="str">
        <f>+'Serie 64'!C35</f>
        <v>ES050604540644</v>
      </c>
      <c r="D26" s="21">
        <f>+'Serie 64'!D35</f>
        <v>42259</v>
      </c>
      <c r="E26" s="29"/>
      <c r="F26" s="31">
        <f>+'Serie 64'!F35</f>
        <v>489</v>
      </c>
      <c r="G26" s="12">
        <f>+'Serie 64'!G35</f>
        <v>518</v>
      </c>
      <c r="H26" s="12">
        <f>+'Serie 64'!H35</f>
        <v>542</v>
      </c>
      <c r="I26" s="11">
        <f>+'Serie 64'!I35</f>
        <v>592</v>
      </c>
      <c r="J26" s="32">
        <f>+'Serie 64'!J35</f>
        <v>650</v>
      </c>
      <c r="K26" s="35">
        <f>+'Serie 64'!K35</f>
        <v>1.4122807017543859</v>
      </c>
      <c r="L26" s="59">
        <f>+'Serie 64'!L35</f>
        <v>4.3621118012422357</v>
      </c>
      <c r="M26" s="32">
        <f>+'Serie 64'!M35</f>
        <v>161</v>
      </c>
      <c r="N26" s="33"/>
      <c r="O26" s="11">
        <f>+'Serie 64'!O35</f>
        <v>134</v>
      </c>
      <c r="P26" s="11"/>
      <c r="Q26" s="11">
        <f>+'Serie 64'!Q35</f>
        <v>202</v>
      </c>
      <c r="R26" s="11"/>
      <c r="S26" s="11"/>
      <c r="T26" s="34"/>
    </row>
    <row r="27" spans="1:20" s="7" customFormat="1" ht="12.95" customHeight="1">
      <c r="A27" s="22" t="str">
        <f>+'Serie 64'!A36</f>
        <v>LÓPEZ COLMENAREJO, S.L.</v>
      </c>
      <c r="B27" s="19" t="str">
        <f>+'Serie 64'!B36</f>
        <v>FL 15050</v>
      </c>
      <c r="C27" s="20" t="str">
        <f>+'Serie 64'!C36</f>
        <v>ES081202645175</v>
      </c>
      <c r="D27" s="21">
        <f>+'Serie 64'!D36</f>
        <v>42259</v>
      </c>
      <c r="E27" s="29"/>
      <c r="F27" s="31">
        <f>+'Serie 64'!F36</f>
        <v>478</v>
      </c>
      <c r="G27" s="12">
        <f>+'Serie 64'!G36</f>
        <v>514</v>
      </c>
      <c r="H27" s="12">
        <f>+'Serie 64'!H36</f>
        <v>550</v>
      </c>
      <c r="I27" s="11">
        <f>+'Serie 64'!I36</f>
        <v>570</v>
      </c>
      <c r="J27" s="32">
        <f>+'Serie 64'!J36</f>
        <v>626</v>
      </c>
      <c r="K27" s="71">
        <f>+'Serie 64'!K36</f>
        <v>1.2982456140350878</v>
      </c>
      <c r="L27" s="59">
        <f>+'Serie 64'!L36</f>
        <v>4.5229729729729726</v>
      </c>
      <c r="M27" s="32">
        <f>+'Serie 64'!M36</f>
        <v>148</v>
      </c>
      <c r="N27" s="33"/>
      <c r="O27" s="11">
        <f>+'Serie 64'!O36</f>
        <v>133</v>
      </c>
      <c r="P27" s="11"/>
      <c r="Q27" s="11">
        <f>+'Serie 64'!Q36</f>
        <v>203</v>
      </c>
      <c r="R27" s="11"/>
      <c r="S27" s="11"/>
      <c r="T27" s="34"/>
    </row>
    <row r="28" spans="1:20" s="7" customFormat="1" ht="12.95" customHeight="1">
      <c r="A28" s="18" t="str">
        <f>+'Serie 64'!A37</f>
        <v>EXPL. AGROP. MINGOBLASCO, S.L.</v>
      </c>
      <c r="B28" s="19" t="str">
        <f>+'Serie 64'!B37</f>
        <v>HE 15069</v>
      </c>
      <c r="C28" s="20" t="str">
        <f>+'Serie 64'!C37</f>
        <v>ES040811573876</v>
      </c>
      <c r="D28" s="21">
        <f>+'Serie 64'!D37</f>
        <v>42262</v>
      </c>
      <c r="E28" s="29"/>
      <c r="F28" s="31">
        <f>+'Serie 64'!F37</f>
        <v>457</v>
      </c>
      <c r="G28" s="12">
        <f>+'Serie 64'!G37</f>
        <v>484</v>
      </c>
      <c r="H28" s="12">
        <f>+'Serie 64'!H37</f>
        <v>522</v>
      </c>
      <c r="I28" s="11">
        <f>+'Serie 64'!I37</f>
        <v>562</v>
      </c>
      <c r="J28" s="32">
        <f>+'Serie 64'!J37</f>
        <v>602</v>
      </c>
      <c r="K28" s="69">
        <f>+'Serie 64'!K37</f>
        <v>1.2719298245614035</v>
      </c>
      <c r="L28" s="59">
        <f>+'Serie 64'!L37</f>
        <v>4.8482758620689657</v>
      </c>
      <c r="M28" s="32">
        <f>+'Serie 64'!M37</f>
        <v>145</v>
      </c>
      <c r="N28" s="33"/>
      <c r="O28" s="11">
        <f>+'Serie 64'!O37</f>
        <v>135</v>
      </c>
      <c r="P28" s="11"/>
      <c r="Q28" s="11">
        <f>+'Serie 64'!Q37</f>
        <v>205</v>
      </c>
      <c r="R28" s="11"/>
      <c r="S28" s="11"/>
      <c r="T28" s="34"/>
    </row>
    <row r="29" spans="1:20" s="7" customFormat="1" ht="12.95" customHeight="1">
      <c r="A29" s="22" t="str">
        <f>+'Serie 64'!A38</f>
        <v>EXPL. AGROP. MINGOBLASCO, S.L.</v>
      </c>
      <c r="B29" s="19" t="str">
        <f>+'Serie 64'!B38</f>
        <v>HE 15070</v>
      </c>
      <c r="C29" s="20" t="str">
        <f>+'Serie 64'!C38</f>
        <v>ES050811573877</v>
      </c>
      <c r="D29" s="21">
        <f>+'Serie 64'!D38</f>
        <v>42263</v>
      </c>
      <c r="E29" s="29"/>
      <c r="F29" s="31">
        <f>+'Serie 64'!F38</f>
        <v>482</v>
      </c>
      <c r="G29" s="12">
        <f>+'Serie 64'!G38</f>
        <v>528</v>
      </c>
      <c r="H29" s="12">
        <f>+'Serie 64'!H38</f>
        <v>562</v>
      </c>
      <c r="I29" s="11">
        <f>+'Serie 64'!I38</f>
        <v>594</v>
      </c>
      <c r="J29" s="32">
        <f>+'Serie 64'!J38</f>
        <v>638</v>
      </c>
      <c r="K29" s="35">
        <f>+'Serie 64'!K38</f>
        <v>1.368421052631579</v>
      </c>
      <c r="L29" s="59">
        <f>+'Serie 64'!L38</f>
        <v>4.4301282051282049</v>
      </c>
      <c r="M29" s="32">
        <f>+'Serie 64'!M38</f>
        <v>156</v>
      </c>
      <c r="N29" s="33"/>
      <c r="O29" s="11">
        <f>+'Serie 64'!O38</f>
        <v>128</v>
      </c>
      <c r="P29" s="11"/>
      <c r="Q29" s="11">
        <f>+'Serie 64'!Q38</f>
        <v>207</v>
      </c>
      <c r="R29" s="11"/>
      <c r="S29" s="11"/>
      <c r="T29" s="34"/>
    </row>
    <row r="30" spans="1:20" s="7" customFormat="1" ht="12.95" customHeight="1">
      <c r="A30" s="18" t="str">
        <f>+'Serie 64'!A39</f>
        <v>JURADO PEREZ, S.C.</v>
      </c>
      <c r="B30" s="19" t="str">
        <f>+'Serie 64'!B39</f>
        <v>BJ 15021</v>
      </c>
      <c r="C30" s="20" t="str">
        <f>+'Serie 64'!C39</f>
        <v>ES051008095569</v>
      </c>
      <c r="D30" s="21">
        <f>+'Serie 64'!D39</f>
        <v>42264</v>
      </c>
      <c r="E30" s="29"/>
      <c r="F30" s="31">
        <f>+'Serie 64'!F39</f>
        <v>485</v>
      </c>
      <c r="G30" s="12">
        <f>+'Serie 64'!G39</f>
        <v>528</v>
      </c>
      <c r="H30" s="12">
        <f>+'Serie 64'!H39</f>
        <v>568</v>
      </c>
      <c r="I30" s="11">
        <f>+'Serie 64'!I39</f>
        <v>610</v>
      </c>
      <c r="J30" s="32">
        <f>+'Serie 64'!J39</f>
        <v>662</v>
      </c>
      <c r="K30" s="35">
        <f>+'Serie 64'!K39</f>
        <v>1.5526315789473684</v>
      </c>
      <c r="L30" s="59">
        <f>+'Serie 64'!L39</f>
        <v>4.0372881355932204</v>
      </c>
      <c r="M30" s="32">
        <f>+'Serie 64'!M39</f>
        <v>177</v>
      </c>
      <c r="N30" s="33"/>
      <c r="O30" s="11">
        <f>+'Serie 64'!O39</f>
        <v>138</v>
      </c>
      <c r="P30" s="11"/>
      <c r="Q30" s="11">
        <f>+'Serie 64'!Q39</f>
        <v>205</v>
      </c>
      <c r="R30" s="11"/>
      <c r="S30" s="11"/>
      <c r="T30" s="34"/>
    </row>
    <row r="31" spans="1:20" s="7" customFormat="1" ht="12.95" customHeight="1">
      <c r="A31" s="22" t="str">
        <f>+'Serie 64'!A40</f>
        <v>MARIO GARCÍA JIMÉNEZ</v>
      </c>
      <c r="B31" s="19" t="str">
        <f>+'Serie 64'!B40</f>
        <v>HGJ 15019</v>
      </c>
      <c r="C31" s="20" t="str">
        <f>+'Serie 64'!C40</f>
        <v>ES050811595202</v>
      </c>
      <c r="D31" s="21">
        <f>+'Serie 64'!D40</f>
        <v>42264</v>
      </c>
      <c r="E31" s="29"/>
      <c r="F31" s="31">
        <f>+'Serie 64'!F40</f>
        <v>506</v>
      </c>
      <c r="G31" s="12">
        <f>+'Serie 64'!G40</f>
        <v>538</v>
      </c>
      <c r="H31" s="12">
        <f>+'Serie 64'!H40</f>
        <v>572</v>
      </c>
      <c r="I31" s="11">
        <f>+'Serie 64'!I40</f>
        <v>616</v>
      </c>
      <c r="J31" s="32">
        <f>+'Serie 64'!J40</f>
        <v>662</v>
      </c>
      <c r="K31" s="71">
        <f>+'Serie 64'!K40</f>
        <v>1.368421052631579</v>
      </c>
      <c r="L31" s="59">
        <f>+'Serie 64'!L40</f>
        <v>4.6884615384615387</v>
      </c>
      <c r="M31" s="32">
        <f>+'Serie 64'!M40</f>
        <v>156</v>
      </c>
      <c r="N31" s="33"/>
      <c r="O31" s="11">
        <f>+'Serie 64'!O40</f>
        <v>132</v>
      </c>
      <c r="P31" s="11"/>
      <c r="Q31" s="11">
        <f>+'Serie 64'!Q40</f>
        <v>210</v>
      </c>
      <c r="R31" s="11"/>
      <c r="S31" s="11"/>
      <c r="T31" s="34"/>
    </row>
    <row r="32" spans="1:20" s="7" customFormat="1" ht="12.95" customHeight="1">
      <c r="A32" s="18" t="str">
        <f>+'Serie 64'!A41</f>
        <v>MARIO GARCÍA JIMÉNEZ</v>
      </c>
      <c r="B32" s="19" t="str">
        <f>+'Serie 64'!B41</f>
        <v>HGJ 15021</v>
      </c>
      <c r="C32" s="20" t="str">
        <f>+'Serie 64'!C41</f>
        <v>ES070811595204</v>
      </c>
      <c r="D32" s="21">
        <f>+'Serie 64'!D41</f>
        <v>42267</v>
      </c>
      <c r="E32" s="29"/>
      <c r="F32" s="31">
        <f>+'Serie 64'!F41</f>
        <v>470</v>
      </c>
      <c r="G32" s="12">
        <f>+'Serie 64'!G41</f>
        <v>526</v>
      </c>
      <c r="H32" s="12">
        <f>+'Serie 64'!H41</f>
        <v>566</v>
      </c>
      <c r="I32" s="11">
        <f>+'Serie 64'!I41</f>
        <v>592</v>
      </c>
      <c r="J32" s="32">
        <f>+'Serie 64'!J41</f>
        <v>628</v>
      </c>
      <c r="K32" s="69">
        <f>+'Serie 64'!K41</f>
        <v>1.3859649122807018</v>
      </c>
      <c r="L32" s="59">
        <f>+'Serie 64'!L41</f>
        <v>4.4740506329113918</v>
      </c>
      <c r="M32" s="32">
        <f>+'Serie 64'!M41</f>
        <v>158</v>
      </c>
      <c r="N32" s="33"/>
      <c r="O32" s="11">
        <f>+'Serie 64'!O41</f>
        <v>135</v>
      </c>
      <c r="P32" s="11"/>
      <c r="Q32" s="11">
        <f>+'Serie 64'!Q41</f>
        <v>205</v>
      </c>
      <c r="R32" s="11"/>
      <c r="S32" s="11"/>
      <c r="T32" s="34"/>
    </row>
    <row r="33" spans="1:20" s="7" customFormat="1" ht="12.95" customHeight="1">
      <c r="A33" s="22" t="str">
        <f>+'Serie 64'!A42</f>
        <v>LÓPEZ COLMENAREJO, S.L.</v>
      </c>
      <c r="B33" s="19" t="str">
        <f>+'Serie 64'!B42</f>
        <v>FL 15054</v>
      </c>
      <c r="C33" s="20" t="str">
        <f>+'Serie 64'!C42</f>
        <v>ES021202645179</v>
      </c>
      <c r="D33" s="21">
        <f>+'Serie 64'!D42</f>
        <v>42267</v>
      </c>
      <c r="E33" s="29"/>
      <c r="F33" s="31">
        <f>+'Serie 64'!F42</f>
        <v>462</v>
      </c>
      <c r="G33" s="12">
        <f>+'Serie 64'!G42</f>
        <v>510</v>
      </c>
      <c r="H33" s="12">
        <f>+'Serie 64'!H42</f>
        <v>548</v>
      </c>
      <c r="I33" s="11">
        <f>+'Serie 64'!I42</f>
        <v>594</v>
      </c>
      <c r="J33" s="32">
        <f>+'Serie 64'!J42</f>
        <v>630</v>
      </c>
      <c r="K33" s="35">
        <f>+'Serie 64'!K42</f>
        <v>1.4736842105263157</v>
      </c>
      <c r="L33" s="59">
        <f>+'Serie 64'!L42</f>
        <v>4.1559523809523808</v>
      </c>
      <c r="M33" s="32">
        <f>+'Serie 64'!M42</f>
        <v>168</v>
      </c>
      <c r="N33" s="33"/>
      <c r="O33" s="11">
        <f>+'Serie 64'!O42</f>
        <v>133</v>
      </c>
      <c r="P33" s="11"/>
      <c r="Q33" s="11">
        <f>+'Serie 64'!Q42</f>
        <v>204</v>
      </c>
      <c r="R33" s="11"/>
      <c r="S33" s="11"/>
      <c r="T33" s="34"/>
    </row>
    <row r="34" spans="1:20" s="7" customFormat="1" ht="12.95" customHeight="1">
      <c r="A34" s="18" t="str">
        <f>+'Serie 64'!A43</f>
        <v>MAS BOVI RAMADERA, S.L.</v>
      </c>
      <c r="B34" s="19" t="str">
        <f>+'Serie 64'!B43</f>
        <v>CBB 15192</v>
      </c>
      <c r="C34" s="20" t="str">
        <f>+'Serie 64'!C43</f>
        <v>ES090904609320</v>
      </c>
      <c r="D34" s="21">
        <f>+'Serie 64'!D43</f>
        <v>42269</v>
      </c>
      <c r="E34" s="29"/>
      <c r="F34" s="31">
        <f>+'Serie 64'!F43</f>
        <v>546</v>
      </c>
      <c r="G34" s="12">
        <f>+'Serie 64'!G43</f>
        <v>588</v>
      </c>
      <c r="H34" s="12">
        <f>+'Serie 64'!H43</f>
        <v>628</v>
      </c>
      <c r="I34" s="11">
        <f>+'Serie 64'!I43</f>
        <v>672</v>
      </c>
      <c r="J34" s="32">
        <f>+'Serie 64'!J43</f>
        <v>708</v>
      </c>
      <c r="K34" s="35">
        <f>+'Serie 64'!K43</f>
        <v>1.4210526315789473</v>
      </c>
      <c r="L34" s="59">
        <f>+'Serie 64'!L43</f>
        <v>4.4851851851851849</v>
      </c>
      <c r="M34" s="32">
        <f>+'Serie 64'!M43</f>
        <v>162</v>
      </c>
      <c r="N34" s="33"/>
      <c r="O34" s="11">
        <f>+'Serie 64'!O43</f>
        <v>137</v>
      </c>
      <c r="P34" s="11"/>
      <c r="Q34" s="11">
        <f>+'Serie 64'!Q43</f>
        <v>206</v>
      </c>
      <c r="R34" s="11"/>
      <c r="S34" s="11"/>
      <c r="T34" s="34"/>
    </row>
    <row r="35" spans="1:20" s="7" customFormat="1" ht="12.95" customHeight="1">
      <c r="A35" s="22" t="str">
        <f>+'Serie 64'!A44</f>
        <v>NUNCIO 19, S.L.</v>
      </c>
      <c r="B35" s="19" t="str">
        <f>+'Serie 64'!B44</f>
        <v>QZ 15024</v>
      </c>
      <c r="C35" s="20" t="str">
        <f>+'Serie 64'!C44</f>
        <v>ES050704251995</v>
      </c>
      <c r="D35" s="21">
        <f>+'Serie 64'!D44</f>
        <v>42270</v>
      </c>
      <c r="E35" s="29"/>
      <c r="F35" s="31">
        <f>+'Serie 64'!F44</f>
        <v>430</v>
      </c>
      <c r="G35" s="12">
        <f>+'Serie 64'!G44</f>
        <v>453</v>
      </c>
      <c r="H35" s="12">
        <f>+'Serie 64'!H44</f>
        <v>508</v>
      </c>
      <c r="I35" s="11">
        <f>+'Serie 64'!I44</f>
        <v>546</v>
      </c>
      <c r="J35" s="32">
        <f>+'Serie 64'!J44</f>
        <v>592</v>
      </c>
      <c r="K35" s="71">
        <f>+'Serie 64'!K44</f>
        <v>1.4210526315789473</v>
      </c>
      <c r="L35" s="59">
        <f>+'Serie 64'!L44</f>
        <v>4.337037037037037</v>
      </c>
      <c r="M35" s="32">
        <f>+'Serie 64'!M44</f>
        <v>162</v>
      </c>
      <c r="N35" s="33"/>
      <c r="O35" s="11">
        <f>+'Serie 64'!O44</f>
        <v>132</v>
      </c>
      <c r="P35" s="11"/>
      <c r="Q35" s="11">
        <f>+'Serie 64'!Q44</f>
        <v>200</v>
      </c>
      <c r="R35" s="11"/>
      <c r="S35" s="11"/>
      <c r="T35" s="34"/>
    </row>
    <row r="36" spans="1:20" s="7" customFormat="1" ht="12.95" customHeight="1">
      <c r="A36" s="18" t="str">
        <f>+'Serie 64'!A45</f>
        <v>LÓPEZ COLMENAREJO, S.L.</v>
      </c>
      <c r="B36" s="19" t="str">
        <f>+'Serie 64'!B45</f>
        <v>FL 15057</v>
      </c>
      <c r="C36" s="20" t="str">
        <f>+'Serie 64'!C45</f>
        <v>ES041202645182</v>
      </c>
      <c r="D36" s="21">
        <f>+'Serie 64'!D45</f>
        <v>42271</v>
      </c>
      <c r="E36" s="29"/>
      <c r="F36" s="31">
        <f>+'Serie 64'!F45</f>
        <v>526</v>
      </c>
      <c r="G36" s="12">
        <f>+'Serie 64'!G45</f>
        <v>560</v>
      </c>
      <c r="H36" s="12">
        <f>+'Serie 64'!H45</f>
        <v>602</v>
      </c>
      <c r="I36" s="11">
        <f>+'Serie 64'!I45</f>
        <v>646</v>
      </c>
      <c r="J36" s="32">
        <f>+'Serie 64'!J45</f>
        <v>688</v>
      </c>
      <c r="K36" s="69">
        <f>+'Serie 64'!K45</f>
        <v>1.4210526315789473</v>
      </c>
      <c r="L36" s="59">
        <f>+'Serie 64'!L45</f>
        <v>4.1969135802469131</v>
      </c>
      <c r="M36" s="32">
        <f>+'Serie 64'!M45</f>
        <v>162</v>
      </c>
      <c r="N36" s="33"/>
      <c r="O36" s="11">
        <f>+'Serie 64'!O45</f>
        <v>137</v>
      </c>
      <c r="P36" s="11"/>
      <c r="Q36" s="11">
        <f>+'Serie 64'!Q45</f>
        <v>206</v>
      </c>
      <c r="R36" s="11"/>
      <c r="S36" s="11"/>
      <c r="T36" s="34"/>
    </row>
    <row r="37" spans="1:20" s="7" customFormat="1" ht="12.95" customHeight="1">
      <c r="A37" s="22" t="str">
        <f>+'Serie 64'!A46</f>
        <v>CRUZ DEL SOTO</v>
      </c>
      <c r="B37" s="19" t="str">
        <f>+'Serie 64'!B46</f>
        <v>BCO 15021</v>
      </c>
      <c r="C37" s="20" t="str">
        <f>+'Serie 64'!C46</f>
        <v>ES030811768990</v>
      </c>
      <c r="D37" s="21">
        <f>+'Serie 64'!D46</f>
        <v>42272</v>
      </c>
      <c r="E37" s="29"/>
      <c r="F37" s="31">
        <f>+'Serie 64'!F46</f>
        <v>498</v>
      </c>
      <c r="G37" s="12">
        <f>+'Serie 64'!G46</f>
        <v>544</v>
      </c>
      <c r="H37" s="12">
        <f>+'Serie 64'!H46</f>
        <v>582</v>
      </c>
      <c r="I37" s="11">
        <f>+'Serie 64'!I46</f>
        <v>634</v>
      </c>
      <c r="J37" s="32">
        <f>+'Serie 64'!J46</f>
        <v>694</v>
      </c>
      <c r="K37" s="35">
        <f>+'Serie 64'!K46</f>
        <v>1.7192982456140351</v>
      </c>
      <c r="L37" s="59">
        <f>+'Serie 64'!L46</f>
        <v>3.5260204081632653</v>
      </c>
      <c r="M37" s="32">
        <f>+'Serie 64'!M46</f>
        <v>196</v>
      </c>
      <c r="N37" s="33"/>
      <c r="O37" s="11">
        <f>+'Serie 64'!O46</f>
        <v>135</v>
      </c>
      <c r="P37" s="11"/>
      <c r="Q37" s="11">
        <f>+'Serie 64'!Q46</f>
        <v>204</v>
      </c>
      <c r="R37" s="11"/>
      <c r="S37" s="11"/>
      <c r="T37" s="34"/>
    </row>
    <row r="38" spans="1:20" s="7" customFormat="1" ht="12.95" customHeight="1">
      <c r="A38" s="18" t="str">
        <f>+'Serie 64'!A47</f>
        <v>NUNCIO 19, S.L.</v>
      </c>
      <c r="B38" s="19" t="str">
        <f>+'Serie 64'!B47</f>
        <v>QZ 15026</v>
      </c>
      <c r="C38" s="20" t="str">
        <f>+'Serie 64'!C47</f>
        <v>ES070704251997</v>
      </c>
      <c r="D38" s="21">
        <f>+'Serie 64'!D47</f>
        <v>42274</v>
      </c>
      <c r="E38" s="29"/>
      <c r="F38" s="31">
        <f>+'Serie 64'!F47</f>
        <v>373</v>
      </c>
      <c r="G38" s="12">
        <f>+'Serie 64'!G47</f>
        <v>418</v>
      </c>
      <c r="H38" s="12">
        <f>+'Serie 64'!H47</f>
        <v>466</v>
      </c>
      <c r="I38" s="11">
        <f>+'Serie 64'!I47</f>
        <v>505</v>
      </c>
      <c r="J38" s="32">
        <f>+'Serie 64'!J47</f>
        <v>554</v>
      </c>
      <c r="K38" s="35">
        <f>+'Serie 64'!K47</f>
        <v>1.5877192982456141</v>
      </c>
      <c r="L38" s="59">
        <f>+'Serie 64'!L47</f>
        <v>3.8337016574585636</v>
      </c>
      <c r="M38" s="32">
        <f>+'Serie 64'!M47</f>
        <v>181</v>
      </c>
      <c r="N38" s="33"/>
      <c r="O38" s="11">
        <f>+'Serie 64'!O47</f>
        <v>129</v>
      </c>
      <c r="P38" s="11"/>
      <c r="Q38" s="11">
        <f>+'Serie 64'!Q47</f>
        <v>191</v>
      </c>
      <c r="R38" s="11"/>
      <c r="S38" s="11"/>
      <c r="T38" s="34"/>
    </row>
    <row r="39" spans="1:20" s="7" customFormat="1" ht="12.95" customHeight="1">
      <c r="A39" s="22" t="str">
        <f>+'Serie 64'!A48</f>
        <v>DANIEL HERAS MONDUATE</v>
      </c>
      <c r="B39" s="19" t="str">
        <f>+'Serie 64'!B48</f>
        <v>DP 15048</v>
      </c>
      <c r="C39" s="20" t="str">
        <f>+'Serie 64'!C48</f>
        <v>ES051007947848</v>
      </c>
      <c r="D39" s="21">
        <f>+'Serie 64'!D48</f>
        <v>42276</v>
      </c>
      <c r="E39" s="29"/>
      <c r="F39" s="31">
        <f>+'Serie 64'!F48</f>
        <v>500</v>
      </c>
      <c r="G39" s="12">
        <f>+'Serie 64'!G48</f>
        <v>544</v>
      </c>
      <c r="H39" s="12">
        <f>+'Serie 64'!H48</f>
        <v>590</v>
      </c>
      <c r="I39" s="11">
        <f>+'Serie 64'!I48</f>
        <v>644</v>
      </c>
      <c r="J39" s="32">
        <f>+'Serie 64'!J48</f>
        <v>692</v>
      </c>
      <c r="K39" s="71">
        <f>+'Serie 64'!K48</f>
        <v>1.6842105263157894</v>
      </c>
      <c r="L39" s="59">
        <f>+'Serie 64'!L48</f>
        <v>3.8098958333333335</v>
      </c>
      <c r="M39" s="32">
        <f>+'Serie 64'!M48</f>
        <v>192</v>
      </c>
      <c r="N39" s="33"/>
      <c r="O39" s="11">
        <f>+'Serie 64'!O48</f>
        <v>140</v>
      </c>
      <c r="P39" s="11"/>
      <c r="Q39" s="11">
        <f>+'Serie 64'!Q48</f>
        <v>203</v>
      </c>
      <c r="R39" s="11"/>
      <c r="S39" s="11"/>
      <c r="T39" s="34"/>
    </row>
    <row r="40" spans="1:20" s="7" customFormat="1" ht="12.95" customHeight="1">
      <c r="A40" s="18" t="str">
        <f>+'Serie 64'!A49</f>
        <v>DANIEL HERAS MONDUATE</v>
      </c>
      <c r="B40" s="19" t="str">
        <f>+'Serie 64'!B49</f>
        <v>DP 15049</v>
      </c>
      <c r="C40" s="20" t="str">
        <f>+'Serie 64'!C49</f>
        <v>ES061007947849</v>
      </c>
      <c r="D40" s="21">
        <f>+'Serie 64'!D49</f>
        <v>42277</v>
      </c>
      <c r="E40" s="29"/>
      <c r="F40" s="31">
        <f>+'Serie 64'!F49</f>
        <v>500</v>
      </c>
      <c r="G40" s="12">
        <f>+'Serie 64'!G49</f>
        <v>550</v>
      </c>
      <c r="H40" s="12">
        <f>+'Serie 64'!H49</f>
        <v>586</v>
      </c>
      <c r="I40" s="11">
        <f>+'Serie 64'!I49</f>
        <v>640</v>
      </c>
      <c r="J40" s="32">
        <f>+'Serie 64'!J49</f>
        <v>682</v>
      </c>
      <c r="K40" s="69">
        <f>+'Serie 64'!K49</f>
        <v>1.5964912280701755</v>
      </c>
      <c r="L40" s="59">
        <f>+'Serie 64'!L49</f>
        <v>3.9461538461538463</v>
      </c>
      <c r="M40" s="32">
        <f>+'Serie 64'!M49</f>
        <v>182</v>
      </c>
      <c r="N40" s="33"/>
      <c r="O40" s="11">
        <f>+'Serie 64'!O49</f>
        <v>139</v>
      </c>
      <c r="P40" s="11"/>
      <c r="Q40" s="11">
        <f>+'Serie 64'!Q49</f>
        <v>206</v>
      </c>
      <c r="R40" s="11"/>
      <c r="S40" s="11"/>
      <c r="T40" s="34"/>
    </row>
    <row r="41" spans="1:20" s="7" customFormat="1" ht="12.95" customHeight="1">
      <c r="A41" s="22" t="str">
        <f>+'Serie 64'!A50</f>
        <v>NUNCIO 19, S.L.</v>
      </c>
      <c r="B41" s="19" t="str">
        <f>+'Serie 64'!B50</f>
        <v>QZ 15028</v>
      </c>
      <c r="C41" s="20" t="str">
        <f>+'Serie 64'!C50</f>
        <v>ES090704251999</v>
      </c>
      <c r="D41" s="21">
        <f>+'Serie 64'!D50</f>
        <v>42277</v>
      </c>
      <c r="E41" s="29"/>
      <c r="F41" s="31">
        <f>+'Serie 64'!F50</f>
        <v>390</v>
      </c>
      <c r="G41" s="12">
        <f>+'Serie 64'!G50</f>
        <v>417</v>
      </c>
      <c r="H41" s="12">
        <f>+'Serie 64'!H50</f>
        <v>467</v>
      </c>
      <c r="I41" s="11">
        <f>+'Serie 64'!I50</f>
        <v>493</v>
      </c>
      <c r="J41" s="32">
        <f>+'Serie 64'!J50</f>
        <v>542</v>
      </c>
      <c r="K41" s="35">
        <f>+'Serie 64'!K50</f>
        <v>1.3333333333333333</v>
      </c>
      <c r="L41" s="59">
        <f>+'Serie 64'!L50</f>
        <v>4.6256578947368423</v>
      </c>
      <c r="M41" s="32">
        <f>+'Serie 64'!M50</f>
        <v>152</v>
      </c>
      <c r="N41" s="33"/>
      <c r="O41" s="11">
        <f>+'Serie 64'!O50</f>
        <v>128</v>
      </c>
      <c r="P41" s="11"/>
      <c r="Q41" s="11">
        <f>+'Serie 64'!Q50</f>
        <v>200</v>
      </c>
      <c r="R41" s="11"/>
      <c r="S41" s="11"/>
      <c r="T41" s="34"/>
    </row>
    <row r="42" spans="1:20" s="7" customFormat="1" ht="12.95" customHeight="1">
      <c r="A42" s="18" t="str">
        <f>+'Serie 64'!A51</f>
        <v>GOLONESTRE, S.L.</v>
      </c>
      <c r="B42" s="19" t="str">
        <f>+'Serie 64'!B51</f>
        <v>BED 15045</v>
      </c>
      <c r="C42" s="20" t="str">
        <f>+'Serie 64'!C51</f>
        <v>ES041007673977</v>
      </c>
      <c r="D42" s="21">
        <f>+'Serie 64'!D51</f>
        <v>42279</v>
      </c>
      <c r="E42" s="29"/>
      <c r="F42" s="31">
        <f>+'Serie 64'!F51</f>
        <v>546</v>
      </c>
      <c r="G42" s="12">
        <f>+'Serie 64'!G51</f>
        <v>584</v>
      </c>
      <c r="H42" s="12">
        <f>+'Serie 64'!H51</f>
        <v>636</v>
      </c>
      <c r="I42" s="11">
        <f>+'Serie 64'!I51</f>
        <v>680</v>
      </c>
      <c r="J42" s="32">
        <f>+'Serie 64'!J51</f>
        <v>730</v>
      </c>
      <c r="K42" s="35">
        <f>+'Serie 64'!K51</f>
        <v>1.6140350877192982</v>
      </c>
      <c r="L42" s="59">
        <f>+'Serie 64'!L51</f>
        <v>3.928804347826087</v>
      </c>
      <c r="M42" s="32">
        <f>+'Serie 64'!M51</f>
        <v>184</v>
      </c>
      <c r="N42" s="33"/>
      <c r="O42" s="11">
        <f>+'Serie 64'!O51</f>
        <v>134</v>
      </c>
      <c r="P42" s="11"/>
      <c r="Q42" s="11">
        <f>+'Serie 64'!Q51</f>
        <v>209</v>
      </c>
      <c r="R42" s="11"/>
      <c r="S42" s="11"/>
      <c r="T42" s="34"/>
    </row>
    <row r="43" spans="1:20" s="7" customFormat="1" ht="12.95" customHeight="1">
      <c r="A43" s="22" t="str">
        <f>+'Serie 64'!A52</f>
        <v>HNOS. MUÑOZ CARRASCO</v>
      </c>
      <c r="B43" s="19" t="str">
        <f>+'Serie 64'!B52</f>
        <v>VH 15015</v>
      </c>
      <c r="C43" s="20"/>
      <c r="D43" s="21">
        <f>+'Serie 64'!D52</f>
        <v>42280</v>
      </c>
      <c r="E43" s="29"/>
      <c r="F43" s="31">
        <f>+'Serie 64'!F52</f>
        <v>546</v>
      </c>
      <c r="G43" s="12">
        <f>+'Serie 64'!G52</f>
        <v>580</v>
      </c>
      <c r="H43" s="12">
        <f>+'Serie 64'!H52</f>
        <v>614</v>
      </c>
      <c r="I43" s="11">
        <f>+'Serie 64'!I52</f>
        <v>656</v>
      </c>
      <c r="J43" s="32">
        <f>+'Serie 64'!J52</f>
        <v>712</v>
      </c>
      <c r="K43" s="71">
        <f>+'Serie 64'!K52</f>
        <v>1.4561403508771931</v>
      </c>
      <c r="L43" s="59">
        <f>+'Serie 64'!L52</f>
        <v>4.3024096385542174</v>
      </c>
      <c r="M43" s="32">
        <f>+'Serie 64'!M52</f>
        <v>166</v>
      </c>
      <c r="N43" s="33"/>
      <c r="O43" s="11">
        <f>+'Serie 64'!O52</f>
        <v>135</v>
      </c>
      <c r="P43" s="11"/>
      <c r="Q43" s="11">
        <f>+'Serie 64'!Q52</f>
        <v>210</v>
      </c>
      <c r="R43" s="11"/>
      <c r="S43" s="11"/>
      <c r="T43" s="34"/>
    </row>
    <row r="44" spans="1:20" s="7" customFormat="1" ht="12.95" customHeight="1">
      <c r="A44" s="18" t="str">
        <f>+'Serie 64'!A53</f>
        <v>LÓPEZ COLMENAREJO, S.L.</v>
      </c>
      <c r="B44" s="19" t="str">
        <f>+'Serie 64'!B53</f>
        <v>FL 15066</v>
      </c>
      <c r="C44" s="20"/>
      <c r="D44" s="21">
        <f>+'Serie 64'!D53</f>
        <v>42283</v>
      </c>
      <c r="E44" s="29"/>
      <c r="F44" s="31">
        <f>+'Serie 64'!F53</f>
        <v>478</v>
      </c>
      <c r="G44" s="12">
        <f>+'Serie 64'!G53</f>
        <v>524</v>
      </c>
      <c r="H44" s="12">
        <f>+'Serie 64'!H53</f>
        <v>550</v>
      </c>
      <c r="I44" s="11">
        <f>+'Serie 64'!I53</f>
        <v>592</v>
      </c>
      <c r="J44" s="32">
        <f>+'Serie 64'!J53</f>
        <v>632</v>
      </c>
      <c r="K44" s="69">
        <f>+'Serie 64'!K53</f>
        <v>1.3508771929824561</v>
      </c>
      <c r="L44" s="59">
        <f>+'Serie 64'!L53</f>
        <v>4.4201298701298706</v>
      </c>
      <c r="M44" s="32">
        <f>+'Serie 64'!M53</f>
        <v>154</v>
      </c>
      <c r="N44" s="33"/>
      <c r="O44" s="11">
        <f>+'Serie 64'!O53</f>
        <v>133</v>
      </c>
      <c r="P44" s="11"/>
      <c r="Q44" s="11">
        <f>+'Serie 64'!Q53</f>
        <v>199</v>
      </c>
      <c r="R44" s="11"/>
      <c r="S44" s="11"/>
      <c r="T44" s="34"/>
    </row>
    <row r="45" spans="1:20" s="7" customFormat="1" ht="12.95" customHeight="1">
      <c r="A45" s="22" t="str">
        <f>+'Serie 64'!A54</f>
        <v>HNOS. BERNARDO</v>
      </c>
      <c r="B45" s="19" t="str">
        <f>+'Serie 64'!B54</f>
        <v>EJ 15037</v>
      </c>
      <c r="C45" s="20"/>
      <c r="D45" s="21">
        <f>+'Serie 64'!D54</f>
        <v>42289</v>
      </c>
      <c r="E45" s="29"/>
      <c r="F45" s="31">
        <f>+'Serie 64'!F54</f>
        <v>504</v>
      </c>
      <c r="G45" s="12">
        <f>+'Serie 64'!G54</f>
        <v>552</v>
      </c>
      <c r="H45" s="12">
        <f>+'Serie 64'!H54</f>
        <v>584</v>
      </c>
      <c r="I45" s="11">
        <f>+'Serie 64'!I54</f>
        <v>616</v>
      </c>
      <c r="J45" s="32">
        <f>+'Serie 64'!J54</f>
        <v>656</v>
      </c>
      <c r="K45" s="35">
        <f>+'Serie 64'!K54</f>
        <v>1.3333333333333333</v>
      </c>
      <c r="L45" s="59">
        <f>+'Serie 64'!L54</f>
        <v>4.6868421052631577</v>
      </c>
      <c r="M45" s="32">
        <f>+'Serie 64'!M54</f>
        <v>152</v>
      </c>
      <c r="N45" s="33"/>
      <c r="O45" s="11">
        <f>+'Serie 64'!O54</f>
        <v>137</v>
      </c>
      <c r="P45" s="11"/>
      <c r="Q45" s="11">
        <f>+'Serie 64'!Q54</f>
        <v>201</v>
      </c>
      <c r="R45" s="11"/>
      <c r="S45" s="11"/>
      <c r="T45" s="34"/>
    </row>
    <row r="46" spans="1:20" s="7" customFormat="1" ht="12.95" customHeight="1">
      <c r="A46" s="18" t="str">
        <f>+'Serie 64'!A55</f>
        <v>JURADO PEREZ, S.C.</v>
      </c>
      <c r="B46" s="19" t="str">
        <f>+'Serie 64'!B55</f>
        <v>BJ 15049</v>
      </c>
      <c r="C46" s="20"/>
      <c r="D46" s="21">
        <f>+'Serie 64'!D55</f>
        <v>42291</v>
      </c>
      <c r="E46" s="29"/>
      <c r="F46" s="31">
        <f>+'Serie 64'!F55</f>
        <v>499</v>
      </c>
      <c r="G46" s="12">
        <f>+'Serie 64'!G55</f>
        <v>520</v>
      </c>
      <c r="H46" s="12">
        <f>+'Serie 64'!H55</f>
        <v>568</v>
      </c>
      <c r="I46" s="11">
        <f>+'Serie 64'!I55</f>
        <v>600</v>
      </c>
      <c r="J46" s="32">
        <f>+'Serie 64'!J55</f>
        <v>648</v>
      </c>
      <c r="K46" s="35">
        <f>+'Serie 64'!K55</f>
        <v>1.3070175438596492</v>
      </c>
      <c r="L46" s="59">
        <f>+'Serie 64'!L55</f>
        <v>4.8241610738255032</v>
      </c>
      <c r="M46" s="32">
        <f>+'Serie 64'!M55</f>
        <v>149</v>
      </c>
      <c r="N46" s="33"/>
      <c r="O46" s="11">
        <f>+'Serie 64'!O55</f>
        <v>137</v>
      </c>
      <c r="P46" s="11"/>
      <c r="Q46" s="11">
        <f>+'Serie 64'!Q55</f>
        <v>202</v>
      </c>
      <c r="R46" s="11"/>
      <c r="S46" s="11"/>
      <c r="T46" s="34"/>
    </row>
    <row r="47" spans="1:20" s="7" customFormat="1" ht="12.95" customHeight="1">
      <c r="A47" s="22" t="str">
        <f>+'Serie 64'!A56</f>
        <v>NUNCIO 19, S.L.</v>
      </c>
      <c r="B47" s="19" t="str">
        <f>+'Serie 64'!B56</f>
        <v>QZ 15033</v>
      </c>
      <c r="C47" s="20"/>
      <c r="D47" s="21">
        <f>+'Serie 64'!D56</f>
        <v>42293</v>
      </c>
      <c r="E47" s="29"/>
      <c r="F47" s="31">
        <f>+'Serie 64'!F56</f>
        <v>363</v>
      </c>
      <c r="G47" s="12">
        <f>+'Serie 64'!G56</f>
        <v>402</v>
      </c>
      <c r="H47" s="12">
        <f>+'Serie 64'!H56</f>
        <v>459</v>
      </c>
      <c r="I47" s="11">
        <f>+'Serie 64'!I56</f>
        <v>502</v>
      </c>
      <c r="J47" s="32">
        <f>+'Serie 64'!J56</f>
        <v>544</v>
      </c>
      <c r="K47" s="71">
        <f>+'Serie 64'!K56</f>
        <v>1.5877192982456141</v>
      </c>
      <c r="L47" s="59">
        <f>+'Serie 64'!L56</f>
        <v>3.2878453038674036</v>
      </c>
      <c r="M47" s="32">
        <f>+'Serie 64'!M56</f>
        <v>181</v>
      </c>
      <c r="N47" s="33"/>
      <c r="O47" s="11">
        <f>+'Serie 64'!O56</f>
        <v>129</v>
      </c>
      <c r="P47" s="11"/>
      <c r="Q47" s="11">
        <f>+'Serie 64'!Q56</f>
        <v>191</v>
      </c>
      <c r="R47" s="11"/>
      <c r="S47" s="11"/>
      <c r="T47" s="34"/>
    </row>
    <row r="48" spans="1:20" s="7" customFormat="1" ht="12.95" customHeight="1">
      <c r="A48" s="18" t="str">
        <f>+'Serie 64'!A57</f>
        <v>EXPL. AGROP. MINGOBLASCO, S.L.</v>
      </c>
      <c r="B48" s="19" t="str">
        <f>+'Serie 64'!B57</f>
        <v>HE 15088</v>
      </c>
      <c r="C48" s="20"/>
      <c r="D48" s="21">
        <f>+'Serie 64'!D57</f>
        <v>42294</v>
      </c>
      <c r="E48" s="29"/>
      <c r="F48" s="31">
        <f>+'Serie 64'!F57</f>
        <v>458</v>
      </c>
      <c r="G48" s="12">
        <f>+'Serie 64'!G57</f>
        <v>512</v>
      </c>
      <c r="H48" s="12">
        <f>+'Serie 64'!H57</f>
        <v>552</v>
      </c>
      <c r="I48" s="11">
        <f>+'Serie 64'!I57</f>
        <v>612</v>
      </c>
      <c r="J48" s="32">
        <f>+'Serie 64'!J57</f>
        <v>656</v>
      </c>
      <c r="K48" s="69">
        <f>+'Serie 64'!K57</f>
        <v>1.736842105263158</v>
      </c>
      <c r="L48" s="59">
        <f>+'Serie 64'!L57</f>
        <v>3.5641414141414143</v>
      </c>
      <c r="M48" s="32">
        <f>+'Serie 64'!M57</f>
        <v>198</v>
      </c>
      <c r="N48" s="33"/>
      <c r="O48" s="11">
        <f>+'Serie 64'!O57</f>
        <v>134</v>
      </c>
      <c r="P48" s="11"/>
      <c r="Q48" s="11">
        <f>+'Serie 64'!Q57</f>
        <v>208</v>
      </c>
      <c r="R48" s="11"/>
      <c r="S48" s="11"/>
      <c r="T48" s="34"/>
    </row>
    <row r="49" spans="1:20" s="7" customFormat="1" ht="12.95" customHeight="1">
      <c r="A49" s="22" t="str">
        <f>+'Serie 64'!A58</f>
        <v>EXPL. AGROP. MINGOBLASCO, S.L.</v>
      </c>
      <c r="B49" s="19" t="str">
        <f>+'Serie 64'!B58</f>
        <v>HE 15089</v>
      </c>
      <c r="C49" s="20"/>
      <c r="D49" s="21">
        <f>+'Serie 64'!D58</f>
        <v>42294</v>
      </c>
      <c r="E49" s="29"/>
      <c r="F49" s="31">
        <f>+'Serie 64'!F58</f>
        <v>470</v>
      </c>
      <c r="G49" s="12">
        <f>+'Serie 64'!G58</f>
        <v>524</v>
      </c>
      <c r="H49" s="12">
        <f>+'Serie 64'!H58</f>
        <v>572</v>
      </c>
      <c r="I49" s="11">
        <f>+'Serie 64'!I58</f>
        <v>626</v>
      </c>
      <c r="J49" s="32">
        <f>+'Serie 64'!J58</f>
        <v>670</v>
      </c>
      <c r="K49" s="35">
        <f>+'Serie 64'!K58</f>
        <v>1.7543859649122806</v>
      </c>
      <c r="L49" s="59">
        <f>+'Serie 64'!L58</f>
        <v>3.56</v>
      </c>
      <c r="M49" s="32">
        <f>+'Serie 64'!M58</f>
        <v>200</v>
      </c>
      <c r="N49" s="33"/>
      <c r="O49" s="11">
        <f>+'Serie 64'!O58</f>
        <v>133</v>
      </c>
      <c r="P49" s="11"/>
      <c r="Q49" s="11">
        <f>+'Serie 64'!Q58</f>
        <v>204</v>
      </c>
      <c r="R49" s="11"/>
      <c r="S49" s="11"/>
      <c r="T49" s="34"/>
    </row>
    <row r="50" spans="1:20" s="7" customFormat="1" ht="12.95" customHeight="1">
      <c r="A50" s="18" t="str">
        <f>+'Serie 64'!A59</f>
        <v>LIMUSIN LOS CHARROS</v>
      </c>
      <c r="B50" s="19" t="str">
        <f>+'Serie 64'!B59</f>
        <v>IG 15026</v>
      </c>
      <c r="C50" s="20"/>
      <c r="D50" s="21">
        <f>+'Serie 64'!D59</f>
        <v>42294</v>
      </c>
      <c r="E50" s="29"/>
      <c r="F50" s="31">
        <f>+'Serie 64'!F59</f>
        <v>453</v>
      </c>
      <c r="G50" s="12">
        <f>+'Serie 64'!G59</f>
        <v>497</v>
      </c>
      <c r="H50" s="12">
        <f>+'Serie 64'!H59</f>
        <v>540</v>
      </c>
      <c r="I50" s="11">
        <f>+'Serie 64'!I59</f>
        <v>590</v>
      </c>
      <c r="J50" s="32">
        <f>+'Serie 64'!J59</f>
        <v>638</v>
      </c>
      <c r="K50" s="35">
        <f>+'Serie 64'!K59</f>
        <v>1.6228070175438596</v>
      </c>
      <c r="L50" s="59">
        <f>+'Serie 64'!L59</f>
        <v>3.845945945945946</v>
      </c>
      <c r="M50" s="32">
        <f>+'Serie 64'!M59</f>
        <v>185</v>
      </c>
      <c r="N50" s="33"/>
      <c r="O50" s="11">
        <f>+'Serie 64'!O59</f>
        <v>132</v>
      </c>
      <c r="P50" s="11"/>
      <c r="Q50" s="11">
        <f>+'Serie 64'!Q59</f>
        <v>200</v>
      </c>
      <c r="R50" s="11"/>
      <c r="S50" s="11"/>
      <c r="T50" s="34"/>
    </row>
    <row r="51" spans="1:20" s="7" customFormat="1" ht="12.95" customHeight="1">
      <c r="A51" s="22" t="str">
        <f>+'Serie 64'!A60</f>
        <v>CANDELEILLA, S.L.</v>
      </c>
      <c r="B51" s="19" t="str">
        <f>+'Serie 64'!B60</f>
        <v>PV 15013</v>
      </c>
      <c r="C51" s="20"/>
      <c r="D51" s="21">
        <f>+'Serie 64'!D60</f>
        <v>42297</v>
      </c>
      <c r="E51" s="29"/>
      <c r="F51" s="31">
        <f>+'Serie 64'!F60</f>
        <v>498</v>
      </c>
      <c r="G51" s="12">
        <f>+'Serie 64'!G60</f>
        <v>532</v>
      </c>
      <c r="H51" s="12">
        <f>+'Serie 64'!H60</f>
        <v>572</v>
      </c>
      <c r="I51" s="11">
        <f>+'Serie 64'!I60</f>
        <v>632</v>
      </c>
      <c r="J51" s="32">
        <f>+'Serie 64'!J60</f>
        <v>672</v>
      </c>
      <c r="K51" s="71">
        <f>+'Serie 64'!K60</f>
        <v>1.5263157894736843</v>
      </c>
      <c r="L51" s="59">
        <f>+'Serie 64'!L60</f>
        <v>4.0419540229885058</v>
      </c>
      <c r="M51" s="32">
        <f>+'Serie 64'!M60</f>
        <v>174</v>
      </c>
      <c r="N51" s="33"/>
      <c r="O51" s="11">
        <f>+'Serie 64'!O60</f>
        <v>134</v>
      </c>
      <c r="P51" s="11"/>
      <c r="Q51" s="11">
        <f>+'Serie 64'!Q60</f>
        <v>205</v>
      </c>
      <c r="R51" s="11"/>
      <c r="S51" s="11"/>
      <c r="T51" s="34"/>
    </row>
    <row r="52" spans="1:20" s="7" customFormat="1" ht="12.95" customHeight="1">
      <c r="A52" s="18" t="str">
        <f>+'Serie 64'!A61</f>
        <v>CANDELEILLA, S.L.</v>
      </c>
      <c r="B52" s="19" t="str">
        <f>+'Serie 64'!B61</f>
        <v>PV 15014</v>
      </c>
      <c r="C52" s="20"/>
      <c r="D52" s="21">
        <f>+'Serie 64'!D61</f>
        <v>42300</v>
      </c>
      <c r="E52" s="29"/>
      <c r="F52" s="31">
        <f>+'Serie 64'!F61</f>
        <v>492</v>
      </c>
      <c r="G52" s="12">
        <f>+'Serie 64'!G61</f>
        <v>532</v>
      </c>
      <c r="H52" s="12">
        <f>+'Serie 64'!H61</f>
        <v>566</v>
      </c>
      <c r="I52" s="11">
        <f>+'Serie 64'!I61</f>
        <v>600</v>
      </c>
      <c r="J52" s="32">
        <f>+'Serie 64'!J61</f>
        <v>648</v>
      </c>
      <c r="K52" s="69">
        <f>+'Serie 64'!K61</f>
        <v>1.368421052631579</v>
      </c>
      <c r="L52" s="59">
        <f>+'Serie 64'!L61</f>
        <v>4.4461538461538463</v>
      </c>
      <c r="M52" s="32">
        <f>+'Serie 64'!M61</f>
        <v>156</v>
      </c>
      <c r="N52" s="33"/>
      <c r="O52" s="11">
        <f>+'Serie 64'!O61</f>
        <v>133</v>
      </c>
      <c r="P52" s="11"/>
      <c r="Q52" s="11">
        <f>+'Serie 64'!Q61</f>
        <v>202</v>
      </c>
      <c r="R52" s="11"/>
      <c r="S52" s="11"/>
      <c r="T52" s="34"/>
    </row>
    <row r="53" spans="1:20" s="7" customFormat="1" ht="12.95" customHeight="1">
      <c r="A53" s="22" t="str">
        <f>+'Serie 64'!A62</f>
        <v>LOS NAVARES, S.L.</v>
      </c>
      <c r="B53" s="19" t="str">
        <f>+'Serie 64'!B62</f>
        <v>MS 15042</v>
      </c>
      <c r="C53" s="20"/>
      <c r="D53" s="21">
        <f>+'Serie 64'!D62</f>
        <v>42301</v>
      </c>
      <c r="E53" s="29"/>
      <c r="F53" s="31">
        <f>+'Serie 64'!F62</f>
        <v>438</v>
      </c>
      <c r="G53" s="12">
        <f>+'Serie 64'!G62</f>
        <v>472</v>
      </c>
      <c r="H53" s="12">
        <f>+'Serie 64'!H62</f>
        <v>524</v>
      </c>
      <c r="I53" s="11">
        <f>+'Serie 64'!I62</f>
        <v>560</v>
      </c>
      <c r="J53" s="32">
        <f>+'Serie 64'!J62</f>
        <v>610</v>
      </c>
      <c r="K53" s="35">
        <f>+'Serie 64'!K62</f>
        <v>1.5087719298245614</v>
      </c>
      <c r="L53" s="59">
        <f>+'Serie 64'!L62</f>
        <v>4.0401162790697676</v>
      </c>
      <c r="M53" s="32">
        <f>+'Serie 64'!M62</f>
        <v>172</v>
      </c>
      <c r="N53" s="33"/>
      <c r="O53" s="11">
        <f>+'Serie 64'!O62</f>
        <v>133</v>
      </c>
      <c r="P53" s="11"/>
      <c r="Q53" s="11">
        <f>+'Serie 64'!Q62</f>
        <v>198</v>
      </c>
      <c r="R53" s="11"/>
      <c r="S53" s="11"/>
      <c r="T53" s="34"/>
    </row>
    <row r="54" spans="1:20" s="7" customFormat="1" ht="12.95" customHeight="1" thickBot="1">
      <c r="A54" s="18" t="str">
        <f>+'Serie 64'!A63</f>
        <v>CANDELEILLA, S.L.</v>
      </c>
      <c r="B54" s="19" t="str">
        <f>+'Serie 64'!B63</f>
        <v>PV 15018</v>
      </c>
      <c r="C54" s="20"/>
      <c r="D54" s="21">
        <f>+'Serie 64'!D63</f>
        <v>42305</v>
      </c>
      <c r="E54" s="29"/>
      <c r="F54" s="31">
        <f>+'Serie 64'!F63</f>
        <v>514</v>
      </c>
      <c r="G54" s="12">
        <f>+'Serie 64'!G63</f>
        <v>536</v>
      </c>
      <c r="H54" s="12">
        <f>+'Serie 64'!H63</f>
        <v>562</v>
      </c>
      <c r="I54" s="11">
        <f>+'Serie 64'!I63</f>
        <v>604</v>
      </c>
      <c r="J54" s="32">
        <f>+'Serie 64'!J63</f>
        <v>642</v>
      </c>
      <c r="K54" s="35">
        <f>+'Serie 64'!K63</f>
        <v>1.1228070175438596</v>
      </c>
      <c r="L54" s="59">
        <f>+'Serie 64'!L63</f>
        <v>5.5046875000000002</v>
      </c>
      <c r="M54" s="32">
        <f>+'Serie 64'!M63</f>
        <v>128</v>
      </c>
      <c r="N54" s="33"/>
      <c r="O54" s="11">
        <f>+'Serie 64'!O63</f>
        <v>134</v>
      </c>
      <c r="P54" s="11"/>
      <c r="Q54" s="11">
        <f>+'Serie 64'!Q63</f>
        <v>202</v>
      </c>
      <c r="R54" s="11"/>
      <c r="S54" s="11"/>
      <c r="T54" s="34"/>
    </row>
    <row r="55" spans="1:20" s="7" customFormat="1" ht="20.100000000000001" customHeight="1" thickBot="1">
      <c r="A55" s="102" t="str">
        <f>+'Serie 64'!A64</f>
        <v>MEDIAS</v>
      </c>
      <c r="B55" s="103"/>
      <c r="C55" s="103"/>
      <c r="D55" s="104"/>
      <c r="E55" s="62"/>
      <c r="F55" s="36">
        <f>+'Serie 64'!F54</f>
        <v>504</v>
      </c>
      <c r="G55" s="37">
        <f>+'Serie 64'!G54</f>
        <v>552</v>
      </c>
      <c r="H55" s="37">
        <f>+'Serie 64'!H54</f>
        <v>584</v>
      </c>
      <c r="I55" s="37">
        <f>+'Serie 64'!I54</f>
        <v>616</v>
      </c>
      <c r="J55" s="38">
        <f>+'Serie 64'!J54</f>
        <v>656</v>
      </c>
      <c r="K55" s="39">
        <f>+'Serie 64'!K54</f>
        <v>1.3333333333333333</v>
      </c>
      <c r="L55" s="60">
        <f>+'Serie 64'!L54</f>
        <v>4.6868421052631577</v>
      </c>
      <c r="M55" s="38">
        <f>+'Serie 64'!M54</f>
        <v>152</v>
      </c>
      <c r="N55" s="36"/>
      <c r="O55" s="37">
        <f>+'Serie 64'!O54</f>
        <v>137</v>
      </c>
      <c r="P55" s="37"/>
      <c r="Q55" s="37">
        <f>+'Serie 64'!Q54</f>
        <v>201</v>
      </c>
      <c r="R55" s="37"/>
      <c r="S55" s="37"/>
      <c r="T55" s="38"/>
    </row>
    <row r="56" spans="1:20" s="7" customForma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s="7" customForma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s="14" customFormat="1" ht="21" customHeight="1">
      <c r="A58" s="63" t="s">
        <v>28</v>
      </c>
      <c r="B58" s="13"/>
      <c r="C58" s="13"/>
      <c r="D58" s="13"/>
      <c r="E58" s="13"/>
      <c r="F58" s="15"/>
      <c r="G58" s="15"/>
      <c r="H58" s="15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s="10" customFormat="1" ht="21" customHeight="1">
      <c r="A59" s="63" t="s">
        <v>32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s="14" customFormat="1" ht="21" customHeight="1">
      <c r="A60" s="47" t="s">
        <v>33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s="10" customFormat="1" ht="2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s="14" customFormat="1" ht="2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s="10" customFormat="1" ht="2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s="14" customFormat="1" ht="2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s="10" customFormat="1" ht="2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s="14" customFormat="1" ht="2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s="10" customFormat="1" ht="2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s="14" customFormat="1" ht="2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s="10" customFormat="1" ht="2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s="14" customFormat="1" ht="2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s="10" customFormat="1" ht="2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s="14" customFormat="1" ht="33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s="10" customFormat="1" ht="2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s="14" customFormat="1" ht="2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 s="10" customFormat="1" ht="2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0" s="14" customFormat="1" ht="2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0" s="10" customFormat="1" ht="2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0" s="14" customFormat="1" ht="2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s="10" customFormat="1" ht="2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0" s="14" customFormat="1" ht="2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1:20" s="10" customFormat="1" ht="2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1:20" s="14" customFormat="1" ht="2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1:20" s="10" customFormat="1" ht="2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s="14" customFormat="1" ht="2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1:20" s="10" customFormat="1" ht="2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s="14" customFormat="1" ht="2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1:20" ht="27.75" customHeight="1"/>
  </sheetData>
  <mergeCells count="18">
    <mergeCell ref="E12:E13"/>
    <mergeCell ref="M12:M13"/>
    <mergeCell ref="N12:N13"/>
    <mergeCell ref="O12:O13"/>
    <mergeCell ref="A55:D55"/>
    <mergeCell ref="A7:T7"/>
    <mergeCell ref="A9:T9"/>
    <mergeCell ref="E11:M11"/>
    <mergeCell ref="N11:T11"/>
    <mergeCell ref="A12:A13"/>
    <mergeCell ref="B12:B13"/>
    <mergeCell ref="C12:C13"/>
    <mergeCell ref="P12:P13"/>
    <mergeCell ref="Q12:Q13"/>
    <mergeCell ref="R12:R13"/>
    <mergeCell ref="S12:S13"/>
    <mergeCell ref="T12:T13"/>
    <mergeCell ref="D12:D13"/>
  </mergeCells>
  <phoneticPr fontId="0" type="noConversion"/>
  <hyperlinks>
    <hyperlink ref="A9" r:id="rId1" display="../Mis documentos/Desktop/Serie-38-varios/Serie 38-4 peso/serie38.xlsx"/>
  </hyperlinks>
  <pageMargins left="0.70866141732283472" right="0.70866141732283472" top="0.74803149606299213" bottom="0.74803149606299213" header="0.31496062992125984" footer="0.31496062992125984"/>
  <pageSetup paperSize="9" scale="63" orientation="landscape" horizont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 64</vt:lpstr>
      <vt:lpstr>PDF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2017-01-11T12:08:48Z</dcterms:modified>
</cp:coreProperties>
</file>