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2628" windowWidth="14808" windowHeight="5496"/>
  </bookViews>
  <sheets>
    <sheet name="Serie 65" sheetId="1" r:id="rId1"/>
    <sheet name="PDF" sheetId="3" state="hidden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L69" i="1" l="1"/>
  <c r="L16" i="3" l="1"/>
  <c r="M16" i="3"/>
  <c r="N16" i="3"/>
  <c r="L17" i="3"/>
  <c r="M17" i="3"/>
  <c r="N17" i="3"/>
  <c r="L18" i="3"/>
  <c r="M18" i="3"/>
  <c r="N18" i="3"/>
  <c r="L19" i="3"/>
  <c r="M19" i="3"/>
  <c r="N19" i="3"/>
  <c r="L20" i="3"/>
  <c r="M20" i="3"/>
  <c r="N20" i="3"/>
  <c r="L21" i="3"/>
  <c r="M21" i="3"/>
  <c r="N21" i="3"/>
  <c r="L22" i="3"/>
  <c r="M22" i="3"/>
  <c r="N22" i="3"/>
  <c r="L23" i="3"/>
  <c r="M23" i="3"/>
  <c r="N23" i="3"/>
  <c r="L24" i="3"/>
  <c r="M24" i="3"/>
  <c r="N24" i="3"/>
  <c r="L25" i="3"/>
  <c r="M25" i="3"/>
  <c r="N25" i="3"/>
  <c r="L26" i="3"/>
  <c r="M26" i="3"/>
  <c r="N26" i="3"/>
  <c r="L27" i="3"/>
  <c r="M27" i="3"/>
  <c r="N27" i="3"/>
  <c r="L28" i="3"/>
  <c r="M28" i="3"/>
  <c r="N28" i="3"/>
  <c r="L29" i="3"/>
  <c r="M29" i="3"/>
  <c r="N29" i="3"/>
  <c r="L30" i="3"/>
  <c r="M30" i="3"/>
  <c r="N30" i="3"/>
  <c r="L31" i="3"/>
  <c r="M31" i="3"/>
  <c r="N31" i="3"/>
  <c r="L32" i="3"/>
  <c r="M32" i="3"/>
  <c r="N32" i="3"/>
  <c r="L33" i="3"/>
  <c r="M33" i="3"/>
  <c r="N33" i="3"/>
  <c r="L34" i="3"/>
  <c r="M34" i="3"/>
  <c r="N34" i="3"/>
  <c r="L35" i="3"/>
  <c r="M35" i="3"/>
  <c r="N35" i="3"/>
  <c r="L36" i="3"/>
  <c r="M36" i="3"/>
  <c r="N36" i="3"/>
  <c r="L37" i="3"/>
  <c r="M37" i="3"/>
  <c r="N37" i="3"/>
  <c r="L38" i="3"/>
  <c r="M38" i="3"/>
  <c r="N38" i="3"/>
  <c r="L39" i="3"/>
  <c r="M39" i="3"/>
  <c r="N39" i="3"/>
  <c r="L40" i="3"/>
  <c r="M40" i="3"/>
  <c r="N40" i="3"/>
  <c r="L41" i="3"/>
  <c r="M41" i="3"/>
  <c r="N41" i="3"/>
  <c r="L42" i="3"/>
  <c r="M42" i="3"/>
  <c r="N42" i="3"/>
  <c r="L43" i="3"/>
  <c r="M43" i="3"/>
  <c r="N43" i="3"/>
  <c r="L44" i="3"/>
  <c r="M44" i="3"/>
  <c r="N44" i="3"/>
  <c r="L45" i="3"/>
  <c r="M45" i="3"/>
  <c r="N45" i="3"/>
  <c r="L46" i="3"/>
  <c r="M46" i="3"/>
  <c r="N46" i="3"/>
  <c r="L47" i="3"/>
  <c r="M47" i="3"/>
  <c r="N47" i="3"/>
  <c r="L48" i="3"/>
  <c r="M48" i="3"/>
  <c r="N48" i="3"/>
  <c r="L49" i="3"/>
  <c r="M49" i="3"/>
  <c r="N49" i="3"/>
  <c r="L50" i="3"/>
  <c r="M50" i="3"/>
  <c r="N50" i="3"/>
  <c r="L51" i="3"/>
  <c r="M51" i="3"/>
  <c r="N51" i="3"/>
  <c r="L52" i="3"/>
  <c r="M52" i="3"/>
  <c r="N52" i="3"/>
  <c r="L53" i="3"/>
  <c r="M53" i="3"/>
  <c r="N53" i="3"/>
  <c r="L54" i="3"/>
  <c r="M54" i="3"/>
  <c r="N54" i="3"/>
  <c r="L55" i="3"/>
  <c r="M55" i="3"/>
  <c r="N55" i="3"/>
  <c r="L56" i="3"/>
  <c r="M56" i="3"/>
  <c r="N56" i="3"/>
  <c r="L57" i="3"/>
  <c r="M57" i="3"/>
  <c r="N57" i="3"/>
  <c r="L58" i="3"/>
  <c r="M58" i="3"/>
  <c r="N58" i="3"/>
  <c r="L59" i="3"/>
  <c r="M59" i="3"/>
  <c r="N59" i="3"/>
  <c r="I22" i="1"/>
  <c r="F16" i="3"/>
  <c r="G16" i="3"/>
  <c r="H16" i="3"/>
  <c r="I16" i="3"/>
  <c r="J16" i="3"/>
  <c r="K16" i="3"/>
  <c r="F17" i="3"/>
  <c r="G17" i="3"/>
  <c r="H17" i="3"/>
  <c r="I17" i="3"/>
  <c r="J17" i="3"/>
  <c r="K17" i="3"/>
  <c r="F18" i="3"/>
  <c r="G18" i="3"/>
  <c r="H18" i="3"/>
  <c r="I18" i="3"/>
  <c r="J18" i="3"/>
  <c r="K18" i="3"/>
  <c r="F19" i="3"/>
  <c r="G19" i="3"/>
  <c r="H19" i="3"/>
  <c r="I19" i="3"/>
  <c r="J19" i="3"/>
  <c r="K19" i="3"/>
  <c r="F20" i="3"/>
  <c r="G20" i="3"/>
  <c r="H20" i="3"/>
  <c r="I20" i="3"/>
  <c r="J20" i="3"/>
  <c r="K20" i="3"/>
  <c r="F21" i="3"/>
  <c r="G21" i="3"/>
  <c r="H21" i="3"/>
  <c r="I21" i="3"/>
  <c r="J21" i="3"/>
  <c r="K21" i="3"/>
  <c r="F22" i="3"/>
  <c r="G22" i="3"/>
  <c r="H22" i="3"/>
  <c r="I22" i="3"/>
  <c r="J22" i="3"/>
  <c r="K22" i="3"/>
  <c r="F23" i="3"/>
  <c r="G23" i="3"/>
  <c r="H23" i="3"/>
  <c r="I23" i="3"/>
  <c r="J23" i="3"/>
  <c r="K23" i="3"/>
  <c r="F24" i="3"/>
  <c r="G24" i="3"/>
  <c r="H24" i="3"/>
  <c r="I24" i="3"/>
  <c r="J24" i="3"/>
  <c r="K24" i="3"/>
  <c r="F25" i="3"/>
  <c r="G25" i="3"/>
  <c r="H25" i="3"/>
  <c r="I25" i="3"/>
  <c r="J25" i="3"/>
  <c r="K25" i="3"/>
  <c r="F26" i="3"/>
  <c r="G26" i="3"/>
  <c r="H26" i="3"/>
  <c r="I26" i="3"/>
  <c r="J26" i="3"/>
  <c r="K26" i="3"/>
  <c r="F27" i="3"/>
  <c r="G27" i="3"/>
  <c r="H27" i="3"/>
  <c r="I27" i="3"/>
  <c r="J27" i="3"/>
  <c r="K27" i="3"/>
  <c r="F28" i="3"/>
  <c r="G28" i="3"/>
  <c r="H28" i="3"/>
  <c r="I28" i="3"/>
  <c r="J28" i="3"/>
  <c r="K28" i="3"/>
  <c r="F29" i="3"/>
  <c r="G29" i="3"/>
  <c r="H29" i="3"/>
  <c r="I29" i="3"/>
  <c r="J29" i="3"/>
  <c r="K29" i="3"/>
  <c r="F30" i="3"/>
  <c r="G30" i="3"/>
  <c r="H30" i="3"/>
  <c r="I30" i="3"/>
  <c r="J30" i="3"/>
  <c r="K30" i="3"/>
  <c r="F31" i="3"/>
  <c r="G31" i="3"/>
  <c r="H31" i="3"/>
  <c r="I31" i="3"/>
  <c r="J31" i="3"/>
  <c r="K31" i="3"/>
  <c r="F32" i="3"/>
  <c r="G32" i="3"/>
  <c r="H32" i="3"/>
  <c r="I32" i="3"/>
  <c r="J32" i="3"/>
  <c r="K32" i="3"/>
  <c r="F33" i="3"/>
  <c r="G33" i="3"/>
  <c r="H33" i="3"/>
  <c r="I33" i="3"/>
  <c r="J33" i="3"/>
  <c r="K33" i="3"/>
  <c r="F34" i="3"/>
  <c r="G34" i="3"/>
  <c r="H34" i="3"/>
  <c r="I34" i="3"/>
  <c r="J34" i="3"/>
  <c r="K34" i="3"/>
  <c r="F35" i="3"/>
  <c r="G35" i="3"/>
  <c r="H35" i="3"/>
  <c r="I35" i="3"/>
  <c r="J35" i="3"/>
  <c r="K35" i="3"/>
  <c r="F36" i="3"/>
  <c r="G36" i="3"/>
  <c r="H36" i="3"/>
  <c r="I36" i="3"/>
  <c r="J36" i="3"/>
  <c r="K36" i="3"/>
  <c r="F37" i="3"/>
  <c r="G37" i="3"/>
  <c r="H37" i="3"/>
  <c r="I37" i="3"/>
  <c r="J37" i="3"/>
  <c r="K37" i="3"/>
  <c r="F38" i="3"/>
  <c r="G38" i="3"/>
  <c r="H38" i="3"/>
  <c r="I38" i="3"/>
  <c r="J38" i="3"/>
  <c r="K38" i="3"/>
  <c r="F39" i="3"/>
  <c r="G39" i="3"/>
  <c r="H39" i="3"/>
  <c r="I39" i="3"/>
  <c r="J39" i="3"/>
  <c r="K39" i="3"/>
  <c r="F40" i="3"/>
  <c r="G40" i="3"/>
  <c r="H40" i="3"/>
  <c r="I40" i="3"/>
  <c r="J40" i="3"/>
  <c r="K40" i="3"/>
  <c r="F41" i="3"/>
  <c r="G41" i="3"/>
  <c r="H41" i="3"/>
  <c r="I41" i="3"/>
  <c r="J41" i="3"/>
  <c r="K41" i="3"/>
  <c r="F42" i="3"/>
  <c r="G42" i="3"/>
  <c r="H42" i="3"/>
  <c r="I42" i="3"/>
  <c r="J42" i="3"/>
  <c r="K42" i="3"/>
  <c r="F43" i="3"/>
  <c r="G43" i="3"/>
  <c r="H43" i="3"/>
  <c r="I43" i="3"/>
  <c r="J43" i="3"/>
  <c r="K43" i="3"/>
  <c r="F44" i="3"/>
  <c r="G44" i="3"/>
  <c r="H44" i="3"/>
  <c r="I44" i="3"/>
  <c r="J44" i="3"/>
  <c r="K44" i="3"/>
  <c r="F45" i="3"/>
  <c r="G45" i="3"/>
  <c r="H45" i="3"/>
  <c r="I45" i="3"/>
  <c r="J45" i="3"/>
  <c r="K45" i="3"/>
  <c r="F46" i="3"/>
  <c r="G46" i="3"/>
  <c r="H46" i="3"/>
  <c r="I46" i="3"/>
  <c r="J46" i="3"/>
  <c r="K46" i="3"/>
  <c r="F47" i="3"/>
  <c r="G47" i="3"/>
  <c r="H47" i="3"/>
  <c r="I47" i="3"/>
  <c r="J47" i="3"/>
  <c r="K47" i="3"/>
  <c r="F48" i="3"/>
  <c r="G48" i="3"/>
  <c r="H48" i="3"/>
  <c r="I48" i="3"/>
  <c r="J48" i="3"/>
  <c r="K48" i="3"/>
  <c r="F49" i="3"/>
  <c r="G49" i="3"/>
  <c r="H49" i="3"/>
  <c r="I49" i="3"/>
  <c r="J49" i="3"/>
  <c r="K49" i="3"/>
  <c r="F50" i="3"/>
  <c r="G50" i="3"/>
  <c r="H50" i="3"/>
  <c r="I50" i="3"/>
  <c r="J50" i="3"/>
  <c r="K50" i="3"/>
  <c r="F51" i="3"/>
  <c r="G51" i="3"/>
  <c r="H51" i="3"/>
  <c r="I51" i="3"/>
  <c r="J51" i="3"/>
  <c r="K51" i="3"/>
  <c r="F52" i="3"/>
  <c r="G52" i="3"/>
  <c r="H52" i="3"/>
  <c r="I52" i="3"/>
  <c r="J52" i="3"/>
  <c r="K52" i="3"/>
  <c r="F53" i="3"/>
  <c r="G53" i="3"/>
  <c r="H53" i="3"/>
  <c r="I53" i="3"/>
  <c r="J53" i="3"/>
  <c r="K53" i="3"/>
  <c r="F54" i="3"/>
  <c r="G54" i="3"/>
  <c r="H54" i="3"/>
  <c r="I54" i="3"/>
  <c r="J54" i="3"/>
  <c r="K54" i="3"/>
  <c r="F55" i="3"/>
  <c r="G55" i="3"/>
  <c r="H55" i="3"/>
  <c r="I55" i="3"/>
  <c r="J55" i="3"/>
  <c r="K55" i="3"/>
  <c r="F56" i="3"/>
  <c r="G56" i="3"/>
  <c r="H56" i="3"/>
  <c r="I56" i="3"/>
  <c r="J56" i="3"/>
  <c r="K56" i="3"/>
  <c r="F57" i="3"/>
  <c r="G57" i="3"/>
  <c r="H57" i="3"/>
  <c r="I57" i="3"/>
  <c r="J57" i="3"/>
  <c r="K57" i="3"/>
  <c r="F58" i="3"/>
  <c r="G58" i="3"/>
  <c r="H58" i="3"/>
  <c r="I58" i="3"/>
  <c r="J58" i="3"/>
  <c r="K58" i="3"/>
  <c r="F59" i="3"/>
  <c r="G59" i="3"/>
  <c r="H59" i="3"/>
  <c r="I59" i="3"/>
  <c r="J59" i="3"/>
  <c r="K59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B16" i="3" l="1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H22" i="1" l="1"/>
  <c r="E54" i="3" l="1"/>
  <c r="E55" i="3"/>
  <c r="E56" i="3"/>
  <c r="E57" i="3"/>
  <c r="E58" i="3"/>
  <c r="E59" i="3"/>
  <c r="C54" i="3"/>
  <c r="C55" i="3"/>
  <c r="C56" i="3"/>
  <c r="C57" i="3"/>
  <c r="C58" i="3"/>
  <c r="C59" i="3"/>
  <c r="K13" i="3" l="1"/>
  <c r="B12" i="3"/>
  <c r="C12" i="3"/>
  <c r="D12" i="3"/>
  <c r="B13" i="3"/>
  <c r="C13" i="3"/>
  <c r="D13" i="3"/>
  <c r="A12" i="3"/>
  <c r="E13" i="3"/>
  <c r="A13" i="3"/>
  <c r="E12" i="3"/>
  <c r="F12" i="3"/>
  <c r="G12" i="3"/>
  <c r="H12" i="3"/>
  <c r="I12" i="3"/>
  <c r="J12" i="3"/>
  <c r="K12" i="3"/>
  <c r="L12" i="3"/>
  <c r="M12" i="3"/>
  <c r="N12" i="3"/>
  <c r="A14" i="3"/>
  <c r="A15" i="3"/>
  <c r="A60" i="3"/>
  <c r="E60" i="3"/>
  <c r="E48" i="3" l="1"/>
  <c r="E49" i="3"/>
  <c r="E50" i="3"/>
  <c r="E51" i="3"/>
  <c r="E52" i="3"/>
  <c r="E53" i="3"/>
  <c r="C48" i="3"/>
  <c r="C49" i="3"/>
  <c r="C50" i="3"/>
  <c r="C51" i="3"/>
  <c r="C52" i="3"/>
  <c r="C53" i="3"/>
  <c r="E16" i="3" l="1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N15" i="3"/>
  <c r="M15" i="3"/>
  <c r="K15" i="3"/>
  <c r="J15" i="3"/>
  <c r="I15" i="3"/>
  <c r="H15" i="3"/>
  <c r="G15" i="3"/>
  <c r="F15" i="3"/>
  <c r="E15" i="3"/>
  <c r="D15" i="3"/>
  <c r="C15" i="3"/>
  <c r="B15" i="3"/>
  <c r="G22" i="1"/>
  <c r="G13" i="3" s="1"/>
  <c r="F22" i="1"/>
  <c r="F13" i="3" s="1"/>
  <c r="E14" i="3"/>
  <c r="D14" i="3"/>
  <c r="C14" i="3"/>
  <c r="B14" i="3"/>
  <c r="G14" i="3" l="1"/>
  <c r="M14" i="3"/>
  <c r="J14" i="3"/>
  <c r="N14" i="3"/>
  <c r="K14" i="3"/>
  <c r="I14" i="3"/>
  <c r="H14" i="3"/>
  <c r="F14" i="3"/>
  <c r="L14" i="3" l="1"/>
  <c r="L15" i="3" l="1"/>
  <c r="F69" i="1" l="1"/>
  <c r="F60" i="3" s="1"/>
  <c r="N69" i="1"/>
  <c r="N60" i="3" s="1"/>
  <c r="M69" i="1"/>
  <c r="M60" i="3" s="1"/>
  <c r="J69" i="1" l="1"/>
  <c r="J60" i="3" s="1"/>
  <c r="L60" i="3"/>
  <c r="H69" i="1"/>
  <c r="H60" i="3" s="1"/>
  <c r="I69" i="1"/>
  <c r="I60" i="3" s="1"/>
  <c r="G69" i="1"/>
  <c r="G60" i="3" s="1"/>
  <c r="K69" i="1" l="1"/>
  <c r="K60" i="3" s="1"/>
</calcChain>
</file>

<file path=xl/sharedStrings.xml><?xml version="1.0" encoding="utf-8"?>
<sst xmlns="http://schemas.openxmlformats.org/spreadsheetml/2006/main" count="264" uniqueCount="179">
  <si>
    <t>Inicio</t>
  </si>
  <si>
    <t>La Raza</t>
  </si>
  <si>
    <t>Asociación</t>
  </si>
  <si>
    <t xml:space="preserve">Ganaderos </t>
  </si>
  <si>
    <t>Testajes</t>
  </si>
  <si>
    <t xml:space="preserve">Eventos </t>
  </si>
  <si>
    <t>Descargar la versión excel</t>
  </si>
  <si>
    <t>Descargar la versión PDF</t>
  </si>
  <si>
    <t>PESOS</t>
  </si>
  <si>
    <t>Ganadería</t>
  </si>
  <si>
    <t>Tatuaje</t>
  </si>
  <si>
    <t>Crotal</t>
  </si>
  <si>
    <t>Fec. Nac.</t>
  </si>
  <si>
    <t xml:space="preserve">Peso nac. </t>
  </si>
  <si>
    <t>Peso 1º</t>
  </si>
  <si>
    <t xml:space="preserve">Peso 2º </t>
  </si>
  <si>
    <t xml:space="preserve">Peso 3º </t>
  </si>
  <si>
    <t xml:space="preserve">Peso 4º </t>
  </si>
  <si>
    <t>Peso 5º</t>
  </si>
  <si>
    <t>G.M.D.*</t>
  </si>
  <si>
    <r>
      <t xml:space="preserve">∆    </t>
    </r>
    <r>
      <rPr>
        <b/>
        <sz val="8"/>
        <color indexed="8"/>
        <rFont val="Verdana"/>
        <family val="2"/>
      </rPr>
      <t xml:space="preserve"> Peso**</t>
    </r>
  </si>
  <si>
    <t xml:space="preserve">Altura cruz </t>
  </si>
  <si>
    <t>Perím. Torácico</t>
  </si>
  <si>
    <t>MEDIAS</t>
  </si>
  <si>
    <t>-</t>
  </si>
  <si>
    <t>MEDIDAS FINALES</t>
  </si>
  <si>
    <t>SERIE Nº 65 (16/11/16 - 08/03/17) </t>
  </si>
  <si>
    <t xml:space="preserve">SERIE Nº 65 (16/11/16 -08/03/17) </t>
  </si>
  <si>
    <t>* El GMD mostrado se calcula con el incremento de peso entre la última y primera pesada, dividido por los 112 días que transcurren entre ambas</t>
  </si>
  <si>
    <t>**El incremento de peso mostrado es el incremento de peso entre el último y primer peso</t>
  </si>
  <si>
    <t>NOVOFINCAS, S.L.</t>
  </si>
  <si>
    <t xml:space="preserve">    GW 15050</t>
  </si>
  <si>
    <t xml:space="preserve">  ES011007939608</t>
  </si>
  <si>
    <t xml:space="preserve">  25/10/2015</t>
  </si>
  <si>
    <t>RAMÓN PÉREZ CARRIÓN</t>
  </si>
  <si>
    <t xml:space="preserve">    PT 15076</t>
  </si>
  <si>
    <t xml:space="preserve">  ES071007763788</t>
  </si>
  <si>
    <t xml:space="preserve">  29/10/2015</t>
  </si>
  <si>
    <t>ANTONIO J. PÉREZ ANDRADA</t>
  </si>
  <si>
    <t xml:space="preserve">    XD 15045</t>
  </si>
  <si>
    <t xml:space="preserve">  ES071007773408</t>
  </si>
  <si>
    <t xml:space="preserve">  06/11/2015</t>
  </si>
  <si>
    <t>JOSE LUIS MURILLO MORENO</t>
  </si>
  <si>
    <t xml:space="preserve">    EN 15073</t>
  </si>
  <si>
    <t xml:space="preserve">  ES000106659590</t>
  </si>
  <si>
    <t xml:space="preserve">  08/11/2015</t>
  </si>
  <si>
    <t>GANADERÍA DEL ARAVALLE, S.L.</t>
  </si>
  <si>
    <t xml:space="preserve">    QL 15037</t>
  </si>
  <si>
    <t xml:space="preserve">  ES090811581540</t>
  </si>
  <si>
    <t xml:space="preserve">  09/11/2015</t>
  </si>
  <si>
    <t>LÓPEZ COLMENAREJO, S.L.</t>
  </si>
  <si>
    <t xml:space="preserve">    FL 15087</t>
  </si>
  <si>
    <t xml:space="preserve">  ES001202645213</t>
  </si>
  <si>
    <t xml:space="preserve">  11/11/2015</t>
  </si>
  <si>
    <t>JOSÉ ANTONIO LÓPEZ MORA</t>
  </si>
  <si>
    <t xml:space="preserve">   BHW 15011</t>
  </si>
  <si>
    <t xml:space="preserve">  ES060704128047</t>
  </si>
  <si>
    <t xml:space="preserve">  12/11/2015</t>
  </si>
  <si>
    <t>GANADERÍA JURADO PÉREZ, S.C.</t>
  </si>
  <si>
    <t xml:space="preserve">    BJ 15069</t>
  </si>
  <si>
    <t xml:space="preserve">  ES001007697020</t>
  </si>
  <si>
    <t xml:space="preserve">  15/11/2015</t>
  </si>
  <si>
    <t xml:space="preserve">    EN 15080</t>
  </si>
  <si>
    <t xml:space="preserve">  ES070106659597</t>
  </si>
  <si>
    <t xml:space="preserve">  16/11/2015</t>
  </si>
  <si>
    <t>FERNANDO HERAS MONDUATE</t>
  </si>
  <si>
    <t xml:space="preserve">    DP15213</t>
  </si>
  <si>
    <t xml:space="preserve">  ES031520456480</t>
  </si>
  <si>
    <t xml:space="preserve">  20/11/2015</t>
  </si>
  <si>
    <t>FRANCISCA RODRÍGUEZ BARBA</t>
  </si>
  <si>
    <t xml:space="preserve">    FR 15044</t>
  </si>
  <si>
    <t xml:space="preserve">  ES021008131203</t>
  </si>
  <si>
    <t>GANADERÍA VALLE DE MUDÁ</t>
  </si>
  <si>
    <t xml:space="preserve">    BFP 15059</t>
  </si>
  <si>
    <t xml:space="preserve">  ES000811719832</t>
  </si>
  <si>
    <t xml:space="preserve">  21/11/2015</t>
  </si>
  <si>
    <t>FERNANDO GÓMEZ MARCOS</t>
  </si>
  <si>
    <t xml:space="preserve">    GF 15039</t>
  </si>
  <si>
    <t xml:space="preserve">  ES071008156494</t>
  </si>
  <si>
    <t xml:space="preserve">  22/11/2015</t>
  </si>
  <si>
    <t>FRANCISCO ROMERO IGLESIAS</t>
  </si>
  <si>
    <t xml:space="preserve">     RI 15039</t>
  </si>
  <si>
    <t xml:space="preserve">  ES071007551539</t>
  </si>
  <si>
    <t>OMAYRA</t>
  </si>
  <si>
    <t xml:space="preserve">     O 15021</t>
  </si>
  <si>
    <t xml:space="preserve">  ES001202643853</t>
  </si>
  <si>
    <t xml:space="preserve">   BHW 15012</t>
  </si>
  <si>
    <t xml:space="preserve">  ES080704128049</t>
  </si>
  <si>
    <t xml:space="preserve">  25/11/2015</t>
  </si>
  <si>
    <t>JULIO SÁNCHEZ-PAJARES CASADO</t>
  </si>
  <si>
    <t xml:space="preserve">    JU 15035</t>
  </si>
  <si>
    <t xml:space="preserve">  ES001007798368</t>
  </si>
  <si>
    <t>LIMUSINES LOS LIRIOS</t>
  </si>
  <si>
    <t xml:space="preserve">    VN 15013</t>
  </si>
  <si>
    <t xml:space="preserve">  ES041007692176</t>
  </si>
  <si>
    <t xml:space="preserve">    VN 15027</t>
  </si>
  <si>
    <t xml:space="preserve">  ES011007692184</t>
  </si>
  <si>
    <t xml:space="preserve">  26/11/2015</t>
  </si>
  <si>
    <t>FRANCISCO LÓPEZ COLMENAREJO</t>
  </si>
  <si>
    <t xml:space="preserve">    HN 15026</t>
  </si>
  <si>
    <t xml:space="preserve">  ES011202632017</t>
  </si>
  <si>
    <t xml:space="preserve">  27/11/2015</t>
  </si>
  <si>
    <t>HNOS. MUÑOZ CARRASCO</t>
  </si>
  <si>
    <t xml:space="preserve">    VH 15024</t>
  </si>
  <si>
    <t xml:space="preserve">  ES071007761997</t>
  </si>
  <si>
    <t>JUAN PABLO GARCÍA E HIJOS , S.C.</t>
  </si>
  <si>
    <t xml:space="preserve">    GA 15030</t>
  </si>
  <si>
    <t xml:space="preserve">  ES031202855130</t>
  </si>
  <si>
    <t xml:space="preserve">  01/12/2015</t>
  </si>
  <si>
    <t>GANADERÍA CONCHA PIQUER, C.B.</t>
  </si>
  <si>
    <t xml:space="preserve">    HR 15072</t>
  </si>
  <si>
    <t xml:space="preserve">  ES000106320949</t>
  </si>
  <si>
    <t xml:space="preserve">  09/12/2015</t>
  </si>
  <si>
    <t xml:space="preserve">    GW 15062</t>
  </si>
  <si>
    <t xml:space="preserve">  ES001007939641</t>
  </si>
  <si>
    <t xml:space="preserve">  10/12/2015</t>
  </si>
  <si>
    <t xml:space="preserve">    GW 15063</t>
  </si>
  <si>
    <t xml:space="preserve">  ES041007939645</t>
  </si>
  <si>
    <t xml:space="preserve">    GW 15066</t>
  </si>
  <si>
    <t xml:space="preserve">  ES051007939646</t>
  </si>
  <si>
    <t xml:space="preserve">  11/12/2015</t>
  </si>
  <si>
    <t xml:space="preserve">    HN 15028</t>
  </si>
  <si>
    <t xml:space="preserve">  ES031202632019</t>
  </si>
  <si>
    <t xml:space="preserve">  12/12/2015</t>
  </si>
  <si>
    <t xml:space="preserve">    HR 15073</t>
  </si>
  <si>
    <t xml:space="preserve">  ES000106320950</t>
  </si>
  <si>
    <t xml:space="preserve">    EN 15098</t>
  </si>
  <si>
    <t xml:space="preserve">  ES080106659612</t>
  </si>
  <si>
    <t xml:space="preserve">    HR 15078</t>
  </si>
  <si>
    <t xml:space="preserve">  ES070107125287</t>
  </si>
  <si>
    <t xml:space="preserve">  15/12/2015</t>
  </si>
  <si>
    <t xml:space="preserve">    CP 15073</t>
  </si>
  <si>
    <t xml:space="preserve">  ES000107157539</t>
  </si>
  <si>
    <t>MARIO GARCÍA JIMÉNEZ</t>
  </si>
  <si>
    <t xml:space="preserve">    HGJ 15029</t>
  </si>
  <si>
    <t xml:space="preserve">  ES030811595211</t>
  </si>
  <si>
    <t xml:space="preserve">    CP 15075</t>
  </si>
  <si>
    <t xml:space="preserve">  ES000107157540</t>
  </si>
  <si>
    <t xml:space="preserve">  17/12/2015</t>
  </si>
  <si>
    <t>GOLONESTRE, S.L.</t>
  </si>
  <si>
    <t xml:space="preserve">    BED 15076</t>
  </si>
  <si>
    <t xml:space="preserve">  ES021007674014</t>
  </si>
  <si>
    <t xml:space="preserve">  19/12/2015</t>
  </si>
  <si>
    <t xml:space="preserve">    FL 15103</t>
  </si>
  <si>
    <t xml:space="preserve">  ES051202645229</t>
  </si>
  <si>
    <t xml:space="preserve">  22/12/2015</t>
  </si>
  <si>
    <t>DANIEL HERAS MONDUATE</t>
  </si>
  <si>
    <t xml:space="preserve">    DP 15110</t>
  </si>
  <si>
    <t xml:space="preserve">  ES081007947910</t>
  </si>
  <si>
    <t xml:space="preserve">  25/12/2015</t>
  </si>
  <si>
    <t xml:space="preserve">    CP 15076</t>
  </si>
  <si>
    <t xml:space="preserve">  ES010107157541</t>
  </si>
  <si>
    <t xml:space="preserve">  27/12/2015</t>
  </si>
  <si>
    <t>MIGUEL ÁNGEL JIMENEZ GARCÍA</t>
  </si>
  <si>
    <t xml:space="preserve">    MG 16001</t>
  </si>
  <si>
    <t xml:space="preserve">  ES030811585284</t>
  </si>
  <si>
    <t xml:space="preserve">  11/01/2016</t>
  </si>
  <si>
    <t xml:space="preserve">    BFP 16013</t>
  </si>
  <si>
    <t xml:space="preserve">  ES000811729438</t>
  </si>
  <si>
    <t xml:space="preserve">  13/01/2016</t>
  </si>
  <si>
    <t xml:space="preserve">    BFP 16014</t>
  </si>
  <si>
    <t xml:space="preserve">  ES010811729439</t>
  </si>
  <si>
    <t xml:space="preserve">  14/01/2016</t>
  </si>
  <si>
    <t xml:space="preserve">    GF 16005</t>
  </si>
  <si>
    <t xml:space="preserve">  ES091008156510</t>
  </si>
  <si>
    <t xml:space="preserve">  16/01/2016</t>
  </si>
  <si>
    <t xml:space="preserve">    QL 16003</t>
  </si>
  <si>
    <t xml:space="preserve">  ES040811986517</t>
  </si>
  <si>
    <t xml:space="preserve">    HGJ 16001</t>
  </si>
  <si>
    <t xml:space="preserve">  ES000811986740</t>
  </si>
  <si>
    <t xml:space="preserve">  20/01/2016</t>
  </si>
  <si>
    <t xml:space="preserve">    CP 16005</t>
  </si>
  <si>
    <t xml:space="preserve">  ES080107157548</t>
  </si>
  <si>
    <t xml:space="preserve">  21/01/2016</t>
  </si>
  <si>
    <t xml:space="preserve">    MG 16002</t>
  </si>
  <si>
    <t xml:space="preserve">  ES040811585285</t>
  </si>
  <si>
    <t xml:space="preserve">     RI 16004</t>
  </si>
  <si>
    <t xml:space="preserve">  ES071007799404</t>
  </si>
  <si>
    <t xml:space="preserve">  28/01/2016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</si>
</sst>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b/>
      <sz val="10"/>
      <color indexed="8"/>
      <name val="Verdana"/>
      <family val="2"/>
    </font>
    <font>
      <b/>
      <sz val="10"/>
      <color indexed="9"/>
      <name val="Verdana"/>
      <family val="2"/>
    </font>
    <font>
      <b/>
      <sz val="14"/>
      <color indexed="8"/>
      <name val="Verdana"/>
      <family val="2"/>
    </font>
    <font>
      <sz val="12"/>
      <color indexed="8"/>
      <name val="Verdana"/>
      <family val="2"/>
    </font>
    <font>
      <b/>
      <sz val="16"/>
      <color indexed="8"/>
      <name val="Verdana"/>
      <family val="2"/>
    </font>
    <font>
      <b/>
      <sz val="8"/>
      <color indexed="8"/>
      <name val="Verdana"/>
      <family val="2"/>
    </font>
    <font>
      <b/>
      <sz val="8"/>
      <color indexed="9"/>
      <name val="Verdana"/>
      <family val="2"/>
    </font>
    <font>
      <sz val="8"/>
      <color indexed="8"/>
      <name val="Verdana"/>
      <family val="2"/>
    </font>
    <font>
      <b/>
      <sz val="8"/>
      <color indexed="16"/>
      <name val="Verdana"/>
      <family val="2"/>
    </font>
    <font>
      <b/>
      <sz val="8"/>
      <color indexed="12"/>
      <name val="Verdana"/>
      <family val="2"/>
    </font>
    <font>
      <b/>
      <sz val="10"/>
      <name val="Verdana"/>
      <family val="2"/>
    </font>
    <font>
      <b/>
      <sz val="8"/>
      <color indexed="53"/>
      <name val="Verdana"/>
      <family val="2"/>
    </font>
    <font>
      <b/>
      <sz val="8"/>
      <color indexed="17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8"/>
      <color indexed="9"/>
      <name val="Verdana"/>
      <family val="2"/>
    </font>
    <font>
      <sz val="7"/>
      <color indexed="8"/>
      <name val="Verdana"/>
      <family val="2"/>
    </font>
    <font>
      <b/>
      <sz val="11"/>
      <color indexed="8"/>
      <name val="Verdana"/>
      <family val="2"/>
    </font>
    <font>
      <u/>
      <sz val="11"/>
      <color rgb="FF0000FF"/>
      <name val="Calibri"/>
      <family val="2"/>
      <scheme val="minor"/>
    </font>
    <font>
      <b/>
      <sz val="8"/>
      <color theme="3"/>
      <name val="Verdana"/>
      <family val="2"/>
    </font>
    <font>
      <sz val="8"/>
      <color theme="3"/>
      <name val="Verdana"/>
      <family val="2"/>
    </font>
    <font>
      <b/>
      <sz val="8"/>
      <color rgb="FFC00000"/>
      <name val="Verdana"/>
      <family val="2"/>
    </font>
    <font>
      <sz val="8"/>
      <color rgb="FFC00000"/>
      <name val="Verdana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6" fillId="0" borderId="0"/>
    <xf numFmtId="0" fontId="27" fillId="0" borderId="0"/>
    <xf numFmtId="0" fontId="2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>
      <alignment vertical="center"/>
    </xf>
    <xf numFmtId="0" fontId="29" fillId="0" borderId="0"/>
    <xf numFmtId="0" fontId="2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center" vertical="center"/>
    </xf>
    <xf numFmtId="0" fontId="0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0" borderId="0" xfId="0" applyFont="1"/>
    <xf numFmtId="1" fontId="3" fillId="0" borderId="0" xfId="0" applyNumberFormat="1" applyFont="1"/>
    <xf numFmtId="0" fontId="15" fillId="0" borderId="0" xfId="0" applyFont="1" applyAlignment="1">
      <alignment horizontal="center" vertical="center"/>
    </xf>
    <xf numFmtId="0" fontId="17" fillId="2" borderId="2" xfId="1" applyFont="1" applyFill="1" applyBorder="1" applyAlignment="1">
      <alignment horizontal="center" vertical="center"/>
    </xf>
    <xf numFmtId="1" fontId="17" fillId="2" borderId="2" xfId="1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14" fillId="0" borderId="0" xfId="0" applyFont="1" applyAlignment="1">
      <alignment horizontal="center" vertical="center"/>
    </xf>
    <xf numFmtId="1" fontId="3" fillId="0" borderId="0" xfId="0" applyNumberFormat="1" applyFont="1" applyAlignment="1"/>
    <xf numFmtId="0" fontId="8" fillId="0" borderId="0" xfId="0" applyFont="1" applyFill="1"/>
    <xf numFmtId="0" fontId="8" fillId="0" borderId="4" xfId="0" applyFont="1" applyFill="1" applyBorder="1"/>
    <xf numFmtId="0" fontId="17" fillId="2" borderId="5" xfId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14" fontId="19" fillId="2" borderId="8" xfId="0" applyNumberFormat="1" applyFont="1" applyFill="1" applyBorder="1" applyAlignment="1">
      <alignment horizontal="center" vertical="center" wrapText="1"/>
    </xf>
    <xf numFmtId="14" fontId="19" fillId="2" borderId="9" xfId="0" applyNumberFormat="1" applyFont="1" applyFill="1" applyBorder="1" applyAlignment="1">
      <alignment horizontal="center" vertical="center" wrapText="1"/>
    </xf>
    <xf numFmtId="14" fontId="19" fillId="2" borderId="10" xfId="0" applyNumberFormat="1" applyFont="1" applyFill="1" applyBorder="1" applyAlignment="1">
      <alignment horizontal="center" vertical="center" wrapText="1"/>
    </xf>
    <xf numFmtId="0" fontId="17" fillId="2" borderId="11" xfId="1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1" fontId="17" fillId="2" borderId="13" xfId="1" applyNumberFormat="1" applyFont="1" applyFill="1" applyBorder="1" applyAlignment="1">
      <alignment horizontal="center" vertical="center"/>
    </xf>
    <xf numFmtId="1" fontId="17" fillId="2" borderId="14" xfId="1" applyNumberFormat="1" applyFont="1" applyFill="1" applyBorder="1" applyAlignment="1">
      <alignment horizontal="center" vertical="center"/>
    </xf>
    <xf numFmtId="2" fontId="17" fillId="2" borderId="13" xfId="1" applyNumberFormat="1" applyFont="1" applyFill="1" applyBorder="1" applyAlignment="1">
      <alignment horizontal="center" vertical="center"/>
    </xf>
    <xf numFmtId="1" fontId="16" fillId="2" borderId="15" xfId="0" applyNumberFormat="1" applyFont="1" applyFill="1" applyBorder="1" applyAlignment="1">
      <alignment horizontal="center" vertical="center"/>
    </xf>
    <xf numFmtId="1" fontId="16" fillId="2" borderId="16" xfId="0" applyNumberFormat="1" applyFont="1" applyFill="1" applyBorder="1" applyAlignment="1">
      <alignment horizontal="center" vertical="center"/>
    </xf>
    <xf numFmtId="1" fontId="16" fillId="2" borderId="17" xfId="0" applyNumberFormat="1" applyFont="1" applyFill="1" applyBorder="1" applyAlignment="1">
      <alignment horizontal="center" vertical="center"/>
    </xf>
    <xf numFmtId="2" fontId="16" fillId="2" borderId="15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/>
    </xf>
    <xf numFmtId="1" fontId="16" fillId="6" borderId="2" xfId="0" applyNumberFormat="1" applyFont="1" applyFill="1" applyBorder="1" applyAlignment="1">
      <alignment horizontal="center" vertical="center"/>
    </xf>
    <xf numFmtId="2" fontId="16" fillId="6" borderId="2" xfId="0" applyNumberFormat="1" applyFont="1" applyFill="1" applyBorder="1" applyAlignment="1">
      <alignment horizontal="center" vertical="center"/>
    </xf>
    <xf numFmtId="0" fontId="22" fillId="0" borderId="29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3" fillId="0" borderId="29" xfId="0" applyFont="1" applyBorder="1" applyAlignment="1">
      <alignment vertical="center" wrapText="1"/>
    </xf>
    <xf numFmtId="0" fontId="23" fillId="0" borderId="29" xfId="0" applyFont="1" applyBorder="1" applyAlignment="1">
      <alignment horizontal="center" vertical="center" wrapText="1"/>
    </xf>
    <xf numFmtId="0" fontId="25" fillId="0" borderId="29" xfId="0" applyFont="1" applyBorder="1" applyAlignment="1">
      <alignment vertical="center" wrapText="1"/>
    </xf>
    <xf numFmtId="0" fontId="25" fillId="0" borderId="29" xfId="0" applyFont="1" applyBorder="1" applyAlignment="1">
      <alignment horizontal="center" vertical="center" wrapText="1"/>
    </xf>
    <xf numFmtId="0" fontId="23" fillId="0" borderId="29" xfId="0" applyFont="1" applyBorder="1" applyAlignment="1">
      <alignment vertical="center"/>
    </xf>
    <xf numFmtId="0" fontId="25" fillId="0" borderId="29" xfId="0" applyFont="1" applyBorder="1" applyAlignment="1">
      <alignment vertical="center"/>
    </xf>
    <xf numFmtId="0" fontId="16" fillId="2" borderId="5" xfId="0" applyFont="1" applyFill="1" applyBorder="1" applyAlignment="1">
      <alignment horizontal="center" vertical="center"/>
    </xf>
    <xf numFmtId="0" fontId="17" fillId="2" borderId="5" xfId="1" applyFont="1" applyFill="1" applyBorder="1" applyAlignment="1">
      <alignment vertical="center" wrapText="1"/>
    </xf>
    <xf numFmtId="0" fontId="16" fillId="2" borderId="5" xfId="1" applyFont="1" applyFill="1" applyBorder="1" applyAlignment="1">
      <alignment horizontal="center" vertical="center"/>
    </xf>
    <xf numFmtId="14" fontId="17" fillId="2" borderId="5" xfId="1" applyNumberFormat="1" applyFont="1" applyFill="1" applyBorder="1" applyAlignment="1">
      <alignment vertical="center" wrapText="1"/>
    </xf>
    <xf numFmtId="2" fontId="25" fillId="0" borderId="29" xfId="0" applyNumberFormat="1" applyFont="1" applyBorder="1" applyAlignment="1">
      <alignment horizontal="center" vertical="center" wrapText="1"/>
    </xf>
    <xf numFmtId="1" fontId="23" fillId="0" borderId="29" xfId="0" applyNumberFormat="1" applyFont="1" applyBorder="1" applyAlignment="1">
      <alignment horizontal="center" vertical="center" wrapText="1"/>
    </xf>
    <xf numFmtId="2" fontId="23" fillId="0" borderId="29" xfId="0" applyNumberFormat="1" applyFont="1" applyBorder="1" applyAlignment="1">
      <alignment horizontal="center" vertical="center" wrapText="1"/>
    </xf>
    <xf numFmtId="1" fontId="25" fillId="0" borderId="29" xfId="0" applyNumberFormat="1" applyFont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/>
    </xf>
    <xf numFmtId="0" fontId="16" fillId="6" borderId="21" xfId="0" applyFont="1" applyFill="1" applyBorder="1" applyAlignment="1">
      <alignment horizontal="center" vertical="center"/>
    </xf>
    <xf numFmtId="0" fontId="31" fillId="7" borderId="0" xfId="1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/>
    </xf>
    <xf numFmtId="0" fontId="16" fillId="6" borderId="20" xfId="0" applyFont="1" applyFill="1" applyBorder="1" applyAlignment="1">
      <alignment horizontal="center" vertical="center"/>
    </xf>
    <xf numFmtId="0" fontId="31" fillId="8" borderId="0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6" fillId="0" borderId="28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</cellXfs>
  <cellStyles count="14">
    <cellStyle name="Hipervínculo" xfId="1" builtinId="8"/>
    <cellStyle name="Hipervínculo 2" xfId="2"/>
    <cellStyle name="Hipervínculo 3" xfId="12"/>
    <cellStyle name="Hipervínculo 4" xfId="13"/>
    <cellStyle name="Normal" xfId="0" builtinId="0"/>
    <cellStyle name="Normal 2" xfId="5"/>
    <cellStyle name="Normal 2 2" xfId="6"/>
    <cellStyle name="Normal 2 3" xfId="4"/>
    <cellStyle name="Normal 3" xfId="7"/>
    <cellStyle name="Normal 4" xfId="8"/>
    <cellStyle name="Normal 5" xfId="3"/>
    <cellStyle name="Normal 6" xfId="9"/>
    <cellStyle name="Normal 7" xfId="10"/>
    <cellStyle name="Normal 8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limusinex.es/index.html" TargetMode="External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0</xdr:row>
      <xdr:rowOff>19050</xdr:rowOff>
    </xdr:from>
    <xdr:to>
      <xdr:col>9</xdr:col>
      <xdr:colOff>123825</xdr:colOff>
      <xdr:row>11</xdr:row>
      <xdr:rowOff>142875</xdr:rowOff>
    </xdr:to>
    <xdr:pic>
      <xdr:nvPicPr>
        <xdr:cNvPr id="1073" name="banner_limusinex" descr="Limusinex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962525" y="19050"/>
          <a:ext cx="3390900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571500</xdr:colOff>
      <xdr:row>16</xdr:row>
      <xdr:rowOff>209550</xdr:rowOff>
    </xdr:from>
    <xdr:to>
      <xdr:col>7</xdr:col>
      <xdr:colOff>19050</xdr:colOff>
      <xdr:row>18</xdr:row>
      <xdr:rowOff>9525</xdr:rowOff>
    </xdr:to>
    <xdr:pic>
      <xdr:nvPicPr>
        <xdr:cNvPr id="1074" name="irc_mi" descr="http://ciberaula.com/imagenes/temario_excel_114.jpg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162675" y="2895600"/>
          <a:ext cx="2762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495300</xdr:colOff>
      <xdr:row>16</xdr:row>
      <xdr:rowOff>171450</xdr:rowOff>
    </xdr:from>
    <xdr:to>
      <xdr:col>10</xdr:col>
      <xdr:colOff>790575</xdr:colOff>
      <xdr:row>18</xdr:row>
      <xdr:rowOff>9525</xdr:rowOff>
    </xdr:to>
    <xdr:pic>
      <xdr:nvPicPr>
        <xdr:cNvPr id="1075" name="4 Imagen" descr="descarga.jpg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905875" y="2857500"/>
          <a:ext cx="2952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419100</xdr:colOff>
      <xdr:row>0</xdr:row>
      <xdr:rowOff>0</xdr:rowOff>
    </xdr:from>
    <xdr:to>
      <xdr:col>9</xdr:col>
      <xdr:colOff>331470</xdr:colOff>
      <xdr:row>6</xdr:row>
      <xdr:rowOff>19050</xdr:rowOff>
    </xdr:to>
    <xdr:pic>
      <xdr:nvPicPr>
        <xdr:cNvPr id="3089" name="banner_limusinex" descr="Limusinex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67175" y="0"/>
          <a:ext cx="17240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cardo%20Jurado\Dropbox\limusin\Series%20y%20datos\Master%20de%20animales%20Limusine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ie 37"/>
      <sheetName val="Serie 38"/>
      <sheetName val="CALIFICACION"/>
      <sheetName val="Genealogia"/>
    </sheetNames>
    <sheetDataSet>
      <sheetData sheetId="0">
        <row r="2">
          <cell r="F2" t="str">
            <v>BCC 15027</v>
          </cell>
        </row>
      </sheetData>
      <sheetData sheetId="1">
        <row r="22">
          <cell r="F22">
            <v>42690</v>
          </cell>
          <cell r="G22">
            <v>42718</v>
          </cell>
          <cell r="H22">
            <v>42746</v>
          </cell>
          <cell r="I22">
            <v>42774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imusinex.es/serie38/serie38.pdf" TargetMode="External"/><Relationship Id="rId13" Type="http://schemas.openxmlformats.org/officeDocument/2006/relationships/hyperlink" Target="http://www.limusinex.es/testaje.html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../Mis%20documentos/Desktop/asociacion.html" TargetMode="External"/><Relationship Id="rId7" Type="http://schemas.openxmlformats.org/officeDocument/2006/relationships/hyperlink" Target="http://www.limusinex.es/serie38/serie38.xlsx" TargetMode="External"/><Relationship Id="rId12" Type="http://schemas.openxmlformats.org/officeDocument/2006/relationships/hyperlink" Target="http://www.limusinex.es/ganaderos.html" TargetMode="External"/><Relationship Id="rId17" Type="http://schemas.openxmlformats.org/officeDocument/2006/relationships/hyperlink" Target="http://www.limusinex.es/ficha_animales_nuevo_simple.html?id=317" TargetMode="External"/><Relationship Id="rId2" Type="http://schemas.openxmlformats.org/officeDocument/2006/relationships/hyperlink" Target="../Mis%20documentos/Desktop/la_raza.html" TargetMode="External"/><Relationship Id="rId16" Type="http://schemas.openxmlformats.org/officeDocument/2006/relationships/hyperlink" Target="http://www.limusinex.es/serie65/serie65.pdf" TargetMode="External"/><Relationship Id="rId1" Type="http://schemas.openxmlformats.org/officeDocument/2006/relationships/hyperlink" Target="../Mis%20documentos/Desktop/index.html" TargetMode="External"/><Relationship Id="rId6" Type="http://schemas.openxmlformats.org/officeDocument/2006/relationships/hyperlink" Target="../Mis%20documentos/Desktop/eventos.html" TargetMode="External"/><Relationship Id="rId11" Type="http://schemas.openxmlformats.org/officeDocument/2006/relationships/hyperlink" Target="http://www.limusinex.es/asociacion.html" TargetMode="External"/><Relationship Id="rId5" Type="http://schemas.openxmlformats.org/officeDocument/2006/relationships/hyperlink" Target="../Mis%20documentos/Desktop/testaje.html" TargetMode="External"/><Relationship Id="rId15" Type="http://schemas.openxmlformats.org/officeDocument/2006/relationships/hyperlink" Target="http://www.limusinex.es/serie65/serie65.xlsx" TargetMode="External"/><Relationship Id="rId10" Type="http://schemas.openxmlformats.org/officeDocument/2006/relationships/hyperlink" Target="http://www.limusinex.es/la_raza.html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../Mis%20documentos/Desktop/ganaderos.html" TargetMode="External"/><Relationship Id="rId9" Type="http://schemas.openxmlformats.org/officeDocument/2006/relationships/hyperlink" Target="http://www.limusinex.es/index.html" TargetMode="External"/><Relationship Id="rId14" Type="http://schemas.openxmlformats.org/officeDocument/2006/relationships/hyperlink" Target="http://www.limusinex.es/eventos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../Mis%20documentos/Desktop/Serie-38-varios/Serie%2038-4%20peso/serie38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S73"/>
  <sheetViews>
    <sheetView tabSelected="1" topLeftCell="A55" workbookViewId="0">
      <selection activeCell="A71" sqref="A71"/>
    </sheetView>
  </sheetViews>
  <sheetFormatPr baseColWidth="10" defaultColWidth="9.109375" defaultRowHeight="12.6"/>
  <cols>
    <col min="1" max="1" width="18.88671875" style="1" customWidth="1"/>
    <col min="2" max="2" width="13.33203125" style="1" customWidth="1"/>
    <col min="3" max="3" width="18.109375" style="1" customWidth="1"/>
    <col min="4" max="4" width="11.33203125" style="1" customWidth="1"/>
    <col min="5" max="5" width="8" style="1" customWidth="1"/>
    <col min="6" max="6" width="12.44140625" style="1" customWidth="1"/>
    <col min="7" max="10" width="12.44140625" style="1" bestFit="1" customWidth="1"/>
    <col min="11" max="11" width="14.5546875" style="1" bestFit="1" customWidth="1"/>
    <col min="12" max="12" width="8.109375" style="1" customWidth="1"/>
    <col min="13" max="13" width="8.44140625" style="1" customWidth="1"/>
    <col min="14" max="14" width="8" style="1" customWidth="1"/>
    <col min="15" max="15" width="6.88671875" style="1" customWidth="1"/>
    <col min="16" max="16" width="9" style="1" customWidth="1"/>
    <col min="17" max="17" width="8.88671875" style="1" customWidth="1"/>
    <col min="18" max="18" width="8.33203125" style="1" customWidth="1"/>
    <col min="19" max="19" width="7.5546875" style="1" customWidth="1"/>
    <col min="20" max="16384" width="9.109375" style="1"/>
  </cols>
  <sheetData>
    <row r="13" spans="1:19" s="2" customFormat="1" ht="15" customHeight="1">
      <c r="A13" s="67" t="s">
        <v>0</v>
      </c>
      <c r="B13" s="67"/>
      <c r="C13" s="67" t="s">
        <v>1</v>
      </c>
      <c r="D13" s="67"/>
      <c r="E13" s="67" t="s">
        <v>2</v>
      </c>
      <c r="F13" s="67"/>
      <c r="G13" s="67"/>
      <c r="H13" s="67"/>
      <c r="I13" s="67" t="s">
        <v>3</v>
      </c>
      <c r="J13" s="67"/>
      <c r="K13" s="67"/>
      <c r="L13" s="67"/>
      <c r="M13" s="67"/>
      <c r="N13" s="67" t="s">
        <v>4</v>
      </c>
      <c r="O13" s="67"/>
      <c r="P13" s="67"/>
      <c r="Q13" s="77" t="s">
        <v>5</v>
      </c>
      <c r="R13" s="77"/>
      <c r="S13" s="77"/>
    </row>
    <row r="14" spans="1:19" s="2" customFormat="1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77"/>
      <c r="R14" s="77"/>
      <c r="S14" s="77"/>
    </row>
    <row r="16" spans="1:19" ht="17.399999999999999">
      <c r="A16" s="78" t="s">
        <v>26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</row>
    <row r="17" spans="1:19" ht="17.399999999999999">
      <c r="A17" s="40"/>
      <c r="B17" s="40"/>
      <c r="C17" s="40"/>
      <c r="D17" s="40"/>
      <c r="E17" s="40"/>
      <c r="F17" s="40"/>
      <c r="G17" s="3"/>
      <c r="H17" s="4"/>
      <c r="L17" s="40"/>
      <c r="M17" s="40"/>
      <c r="N17" s="40"/>
      <c r="O17" s="40"/>
      <c r="P17" s="40"/>
      <c r="Q17" s="40"/>
      <c r="R17" s="40"/>
      <c r="S17" s="40"/>
    </row>
    <row r="18" spans="1:19" ht="17.399999999999999">
      <c r="E18" s="79" t="s">
        <v>6</v>
      </c>
      <c r="F18" s="79"/>
      <c r="G18" s="79"/>
      <c r="H18" s="40"/>
      <c r="I18" s="79" t="s">
        <v>7</v>
      </c>
      <c r="J18" s="79"/>
      <c r="K18" s="79"/>
      <c r="L18" s="40"/>
      <c r="M18" s="40"/>
      <c r="N18" s="40"/>
      <c r="O18" s="40"/>
      <c r="P18" s="40"/>
      <c r="Q18" s="40"/>
      <c r="R18" s="40"/>
      <c r="S18" s="40"/>
    </row>
    <row r="19" spans="1:19" ht="39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s="6" customFormat="1" ht="10.5" customHeight="1">
      <c r="E20" s="65" t="s">
        <v>8</v>
      </c>
      <c r="F20" s="75"/>
      <c r="G20" s="75"/>
      <c r="H20" s="75"/>
      <c r="I20" s="75"/>
      <c r="J20" s="75"/>
      <c r="K20" s="76"/>
      <c r="L20" s="66"/>
      <c r="M20" s="65" t="s">
        <v>25</v>
      </c>
      <c r="N20" s="66"/>
    </row>
    <row r="21" spans="1:19" s="7" customFormat="1" ht="15" customHeight="1">
      <c r="A21" s="36" t="s">
        <v>9</v>
      </c>
      <c r="B21" s="42" t="s">
        <v>10</v>
      </c>
      <c r="C21" s="36" t="s">
        <v>11</v>
      </c>
      <c r="D21" s="42" t="s">
        <v>12</v>
      </c>
      <c r="E21" s="80" t="s">
        <v>13</v>
      </c>
      <c r="F21" s="44" t="s">
        <v>14</v>
      </c>
      <c r="G21" s="39" t="s">
        <v>15</v>
      </c>
      <c r="H21" s="44" t="s">
        <v>16</v>
      </c>
      <c r="I21" s="39" t="s">
        <v>17</v>
      </c>
      <c r="J21" s="44" t="s">
        <v>18</v>
      </c>
      <c r="K21" s="39" t="s">
        <v>19</v>
      </c>
      <c r="L21" s="73" t="s">
        <v>20</v>
      </c>
      <c r="M21" s="71" t="s">
        <v>21</v>
      </c>
      <c r="N21" s="71" t="s">
        <v>22</v>
      </c>
    </row>
    <row r="22" spans="1:19" s="7" customFormat="1" ht="11.25" customHeight="1">
      <c r="A22" s="37"/>
      <c r="B22" s="43"/>
      <c r="C22" s="37"/>
      <c r="D22" s="43"/>
      <c r="E22" s="80"/>
      <c r="F22" s="45">
        <f>+'[1]Serie 38'!F22</f>
        <v>42690</v>
      </c>
      <c r="G22" s="38">
        <f>+'[1]Serie 38'!G22</f>
        <v>42718</v>
      </c>
      <c r="H22" s="38">
        <f>+'[1]Serie 38'!H22</f>
        <v>42746</v>
      </c>
      <c r="I22" s="38">
        <f>+'[1]Serie 38'!I22</f>
        <v>42774</v>
      </c>
      <c r="J22" s="45">
        <v>42802</v>
      </c>
      <c r="K22" s="38">
        <v>42802</v>
      </c>
      <c r="L22" s="74"/>
      <c r="M22" s="72"/>
      <c r="N22" s="72"/>
    </row>
    <row r="23" spans="1:19" s="8" customFormat="1" ht="30" customHeight="1">
      <c r="A23" s="49" t="s">
        <v>30</v>
      </c>
      <c r="B23" s="51" t="s">
        <v>31</v>
      </c>
      <c r="C23" s="51" t="s">
        <v>32</v>
      </c>
      <c r="D23" s="55" t="s">
        <v>33</v>
      </c>
      <c r="E23" s="52" t="s">
        <v>24</v>
      </c>
      <c r="F23" s="52">
        <v>502</v>
      </c>
      <c r="G23" s="52">
        <v>544</v>
      </c>
      <c r="H23" s="52">
        <v>584</v>
      </c>
      <c r="I23" s="52">
        <v>614</v>
      </c>
      <c r="J23" s="52">
        <v>655</v>
      </c>
      <c r="K23" s="63">
        <v>1.3660714285714286</v>
      </c>
      <c r="L23" s="62">
        <v>153</v>
      </c>
      <c r="M23" s="52">
        <v>126</v>
      </c>
      <c r="N23" s="52">
        <v>185</v>
      </c>
    </row>
    <row r="24" spans="1:19" s="9" customFormat="1" ht="30" customHeight="1">
      <c r="A24" s="50" t="s">
        <v>34</v>
      </c>
      <c r="B24" s="53" t="s">
        <v>35</v>
      </c>
      <c r="C24" s="53" t="s">
        <v>36</v>
      </c>
      <c r="D24" s="56" t="s">
        <v>37</v>
      </c>
      <c r="E24" s="54" t="s">
        <v>24</v>
      </c>
      <c r="F24" s="54">
        <v>502</v>
      </c>
      <c r="G24" s="54">
        <v>550</v>
      </c>
      <c r="H24" s="54">
        <v>576</v>
      </c>
      <c r="I24" s="54">
        <v>606</v>
      </c>
      <c r="J24" s="54">
        <v>640</v>
      </c>
      <c r="K24" s="61">
        <v>1.2321428571428572</v>
      </c>
      <c r="L24" s="64">
        <v>138</v>
      </c>
      <c r="M24" s="54">
        <v>125</v>
      </c>
      <c r="N24" s="54">
        <v>194</v>
      </c>
    </row>
    <row r="25" spans="1:19" s="8" customFormat="1" ht="30" customHeight="1">
      <c r="A25" s="49" t="s">
        <v>38</v>
      </c>
      <c r="B25" s="51" t="s">
        <v>39</v>
      </c>
      <c r="C25" s="51" t="s">
        <v>40</v>
      </c>
      <c r="D25" s="55" t="s">
        <v>41</v>
      </c>
      <c r="E25" s="52" t="s">
        <v>24</v>
      </c>
      <c r="F25" s="52">
        <v>467</v>
      </c>
      <c r="G25" s="52">
        <v>518</v>
      </c>
      <c r="H25" s="52">
        <v>560</v>
      </c>
      <c r="I25" s="52">
        <v>590</v>
      </c>
      <c r="J25" s="52">
        <v>638</v>
      </c>
      <c r="K25" s="63">
        <v>1.5267857142857142</v>
      </c>
      <c r="L25" s="62">
        <v>171</v>
      </c>
      <c r="M25" s="52">
        <v>120</v>
      </c>
      <c r="N25" s="52">
        <v>188</v>
      </c>
    </row>
    <row r="26" spans="1:19" s="9" customFormat="1" ht="30" customHeight="1">
      <c r="A26" s="50" t="s">
        <v>42</v>
      </c>
      <c r="B26" s="53" t="s">
        <v>43</v>
      </c>
      <c r="C26" s="53" t="s">
        <v>44</v>
      </c>
      <c r="D26" s="56" t="s">
        <v>45</v>
      </c>
      <c r="E26" s="54" t="s">
        <v>24</v>
      </c>
      <c r="F26" s="54">
        <v>524</v>
      </c>
      <c r="G26" s="54">
        <v>576</v>
      </c>
      <c r="H26" s="54">
        <v>622</v>
      </c>
      <c r="I26" s="54">
        <v>648</v>
      </c>
      <c r="J26" s="54">
        <v>682</v>
      </c>
      <c r="K26" s="61">
        <v>1.4107142857142858</v>
      </c>
      <c r="L26" s="64">
        <v>158</v>
      </c>
      <c r="M26" s="54">
        <v>128</v>
      </c>
      <c r="N26" s="54">
        <v>191</v>
      </c>
    </row>
    <row r="27" spans="1:19" s="8" customFormat="1" ht="30" customHeight="1">
      <c r="A27" s="49" t="s">
        <v>46</v>
      </c>
      <c r="B27" s="51" t="s">
        <v>47</v>
      </c>
      <c r="C27" s="51" t="s">
        <v>48</v>
      </c>
      <c r="D27" s="55" t="s">
        <v>49</v>
      </c>
      <c r="E27" s="52" t="s">
        <v>24</v>
      </c>
      <c r="F27" s="52">
        <v>436</v>
      </c>
      <c r="G27" s="52">
        <v>474</v>
      </c>
      <c r="H27" s="52">
        <v>520</v>
      </c>
      <c r="I27" s="52">
        <v>556</v>
      </c>
      <c r="J27" s="52">
        <v>590</v>
      </c>
      <c r="K27" s="63">
        <v>1.375</v>
      </c>
      <c r="L27" s="62">
        <v>154</v>
      </c>
      <c r="M27" s="52">
        <v>127</v>
      </c>
      <c r="N27" s="52">
        <v>174</v>
      </c>
    </row>
    <row r="28" spans="1:19" s="9" customFormat="1" ht="30" customHeight="1">
      <c r="A28" s="50" t="s">
        <v>50</v>
      </c>
      <c r="B28" s="53" t="s">
        <v>51</v>
      </c>
      <c r="C28" s="53" t="s">
        <v>52</v>
      </c>
      <c r="D28" s="56" t="s">
        <v>53</v>
      </c>
      <c r="E28" s="54" t="s">
        <v>24</v>
      </c>
      <c r="F28" s="54">
        <v>463</v>
      </c>
      <c r="G28" s="54">
        <v>505</v>
      </c>
      <c r="H28" s="54">
        <v>546</v>
      </c>
      <c r="I28" s="54">
        <v>578</v>
      </c>
      <c r="J28" s="54">
        <v>580</v>
      </c>
      <c r="K28" s="61">
        <v>1.0446428571428572</v>
      </c>
      <c r="L28" s="64">
        <v>117</v>
      </c>
      <c r="M28" s="54">
        <v>126</v>
      </c>
      <c r="N28" s="54">
        <v>183</v>
      </c>
    </row>
    <row r="29" spans="1:19" s="8" customFormat="1" ht="30" customHeight="1">
      <c r="A29" s="49" t="s">
        <v>54</v>
      </c>
      <c r="B29" s="51" t="s">
        <v>55</v>
      </c>
      <c r="C29" s="51" t="s">
        <v>56</v>
      </c>
      <c r="D29" s="55" t="s">
        <v>57</v>
      </c>
      <c r="E29" s="52" t="s">
        <v>24</v>
      </c>
      <c r="F29" s="52">
        <v>422</v>
      </c>
      <c r="G29" s="52">
        <v>458</v>
      </c>
      <c r="H29" s="52">
        <v>518</v>
      </c>
      <c r="I29" s="52">
        <v>554</v>
      </c>
      <c r="J29" s="52">
        <v>588</v>
      </c>
      <c r="K29" s="63">
        <v>1.4821428571428572</v>
      </c>
      <c r="L29" s="62">
        <v>166</v>
      </c>
      <c r="M29" s="52">
        <v>126</v>
      </c>
      <c r="N29" s="52">
        <v>170</v>
      </c>
    </row>
    <row r="30" spans="1:19" s="9" customFormat="1" ht="30" customHeight="1">
      <c r="A30" s="50" t="s">
        <v>58</v>
      </c>
      <c r="B30" s="53" t="s">
        <v>59</v>
      </c>
      <c r="C30" s="53" t="s">
        <v>60</v>
      </c>
      <c r="D30" s="56" t="s">
        <v>61</v>
      </c>
      <c r="E30" s="54" t="s">
        <v>24</v>
      </c>
      <c r="F30" s="54">
        <v>596</v>
      </c>
      <c r="G30" s="54">
        <v>624</v>
      </c>
      <c r="H30" s="54">
        <v>670</v>
      </c>
      <c r="I30" s="54">
        <v>708</v>
      </c>
      <c r="J30" s="54">
        <v>748</v>
      </c>
      <c r="K30" s="61">
        <v>1.3571428571428572</v>
      </c>
      <c r="L30" s="64">
        <v>152</v>
      </c>
      <c r="M30" s="54">
        <v>130</v>
      </c>
      <c r="N30" s="54">
        <v>192</v>
      </c>
    </row>
    <row r="31" spans="1:19" s="8" customFormat="1" ht="30" customHeight="1">
      <c r="A31" s="49" t="s">
        <v>42</v>
      </c>
      <c r="B31" s="51" t="s">
        <v>62</v>
      </c>
      <c r="C31" s="51" t="s">
        <v>63</v>
      </c>
      <c r="D31" s="55" t="s">
        <v>64</v>
      </c>
      <c r="E31" s="52" t="s">
        <v>24</v>
      </c>
      <c r="F31" s="52">
        <v>540</v>
      </c>
      <c r="G31" s="52">
        <v>590</v>
      </c>
      <c r="H31" s="52">
        <v>644</v>
      </c>
      <c r="I31" s="52">
        <v>686</v>
      </c>
      <c r="J31" s="52">
        <v>712</v>
      </c>
      <c r="K31" s="63">
        <v>1.5357142857142858</v>
      </c>
      <c r="L31" s="62">
        <v>172</v>
      </c>
      <c r="M31" s="52">
        <v>127</v>
      </c>
      <c r="N31" s="52">
        <v>192</v>
      </c>
    </row>
    <row r="32" spans="1:19" s="9" customFormat="1" ht="30" customHeight="1">
      <c r="A32" s="50" t="s">
        <v>65</v>
      </c>
      <c r="B32" s="53" t="s">
        <v>66</v>
      </c>
      <c r="C32" s="53" t="s">
        <v>67</v>
      </c>
      <c r="D32" s="56" t="s">
        <v>68</v>
      </c>
      <c r="E32" s="54" t="s">
        <v>24</v>
      </c>
      <c r="F32" s="54">
        <v>492</v>
      </c>
      <c r="G32" s="54">
        <v>540</v>
      </c>
      <c r="H32" s="54">
        <v>580</v>
      </c>
      <c r="I32" s="54">
        <v>614</v>
      </c>
      <c r="J32" s="54">
        <v>738</v>
      </c>
      <c r="K32" s="61">
        <v>2.1964285714285716</v>
      </c>
      <c r="L32" s="64">
        <v>246</v>
      </c>
      <c r="M32" s="54">
        <v>128</v>
      </c>
      <c r="N32" s="54">
        <v>184</v>
      </c>
    </row>
    <row r="33" spans="1:14" s="8" customFormat="1" ht="30" customHeight="1">
      <c r="A33" s="49" t="s">
        <v>69</v>
      </c>
      <c r="B33" s="51" t="s">
        <v>70</v>
      </c>
      <c r="C33" s="51" t="s">
        <v>71</v>
      </c>
      <c r="D33" s="55" t="s">
        <v>68</v>
      </c>
      <c r="E33" s="52" t="s">
        <v>24</v>
      </c>
      <c r="F33" s="52">
        <v>580</v>
      </c>
      <c r="G33" s="52">
        <v>628</v>
      </c>
      <c r="H33" s="52">
        <v>672</v>
      </c>
      <c r="I33" s="52">
        <v>710</v>
      </c>
      <c r="J33" s="52">
        <v>664</v>
      </c>
      <c r="K33" s="63">
        <v>0.75</v>
      </c>
      <c r="L33" s="62">
        <v>84</v>
      </c>
      <c r="M33" s="52">
        <v>134</v>
      </c>
      <c r="N33" s="52">
        <v>187</v>
      </c>
    </row>
    <row r="34" spans="1:14" s="9" customFormat="1" ht="30" customHeight="1">
      <c r="A34" s="50" t="s">
        <v>72</v>
      </c>
      <c r="B34" s="53" t="s">
        <v>73</v>
      </c>
      <c r="C34" s="53" t="s">
        <v>74</v>
      </c>
      <c r="D34" s="56" t="s">
        <v>75</v>
      </c>
      <c r="E34" s="54" t="s">
        <v>24</v>
      </c>
      <c r="F34" s="54">
        <v>506</v>
      </c>
      <c r="G34" s="54">
        <v>550</v>
      </c>
      <c r="H34" s="54">
        <v>592</v>
      </c>
      <c r="I34" s="54">
        <v>632</v>
      </c>
      <c r="J34" s="54">
        <v>650</v>
      </c>
      <c r="K34" s="61">
        <v>1.2857142857142858</v>
      </c>
      <c r="L34" s="64">
        <v>144</v>
      </c>
      <c r="M34" s="54">
        <v>131</v>
      </c>
      <c r="N34" s="54">
        <v>180</v>
      </c>
    </row>
    <row r="35" spans="1:14" s="8" customFormat="1" ht="30" customHeight="1">
      <c r="A35" s="49" t="s">
        <v>76</v>
      </c>
      <c r="B35" s="51" t="s">
        <v>77</v>
      </c>
      <c r="C35" s="51" t="s">
        <v>78</v>
      </c>
      <c r="D35" s="55" t="s">
        <v>79</v>
      </c>
      <c r="E35" s="52" t="s">
        <v>24</v>
      </c>
      <c r="F35" s="52">
        <v>528</v>
      </c>
      <c r="G35" s="52">
        <v>564</v>
      </c>
      <c r="H35" s="52">
        <v>608</v>
      </c>
      <c r="I35" s="52">
        <v>642</v>
      </c>
      <c r="J35" s="52">
        <v>606</v>
      </c>
      <c r="K35" s="63">
        <v>0.6964285714285714</v>
      </c>
      <c r="L35" s="62">
        <v>78</v>
      </c>
      <c r="M35" s="52">
        <v>128</v>
      </c>
      <c r="N35" s="52">
        <v>184</v>
      </c>
    </row>
    <row r="36" spans="1:14" s="9" customFormat="1" ht="30" customHeight="1">
      <c r="A36" s="50" t="s">
        <v>80</v>
      </c>
      <c r="B36" s="53" t="s">
        <v>81</v>
      </c>
      <c r="C36" s="53" t="s">
        <v>82</v>
      </c>
      <c r="D36" s="56" t="s">
        <v>79</v>
      </c>
      <c r="E36" s="54" t="s">
        <v>24</v>
      </c>
      <c r="F36" s="54">
        <v>502</v>
      </c>
      <c r="G36" s="54">
        <v>542</v>
      </c>
      <c r="H36" s="54">
        <v>584</v>
      </c>
      <c r="I36" s="54">
        <v>608</v>
      </c>
      <c r="J36" s="54">
        <v>652</v>
      </c>
      <c r="K36" s="61">
        <v>1.3392857142857142</v>
      </c>
      <c r="L36" s="64">
        <v>150</v>
      </c>
      <c r="M36" s="54">
        <v>125</v>
      </c>
      <c r="N36" s="54">
        <v>188</v>
      </c>
    </row>
    <row r="37" spans="1:14" s="8" customFormat="1" ht="30" customHeight="1">
      <c r="A37" s="49" t="s">
        <v>83</v>
      </c>
      <c r="B37" s="51" t="s">
        <v>84</v>
      </c>
      <c r="C37" s="51" t="s">
        <v>85</v>
      </c>
      <c r="D37" s="55" t="s">
        <v>79</v>
      </c>
      <c r="E37" s="52" t="s">
        <v>24</v>
      </c>
      <c r="F37" s="52">
        <v>430</v>
      </c>
      <c r="G37" s="52">
        <v>480</v>
      </c>
      <c r="H37" s="52">
        <v>528</v>
      </c>
      <c r="I37" s="52">
        <v>568</v>
      </c>
      <c r="J37" s="52">
        <v>682</v>
      </c>
      <c r="K37" s="63">
        <v>2.25</v>
      </c>
      <c r="L37" s="62">
        <v>252</v>
      </c>
      <c r="M37" s="52">
        <v>129</v>
      </c>
      <c r="N37" s="52">
        <v>177</v>
      </c>
    </row>
    <row r="38" spans="1:14" s="9" customFormat="1" ht="30" customHeight="1">
      <c r="A38" s="50" t="s">
        <v>54</v>
      </c>
      <c r="B38" s="53" t="s">
        <v>86</v>
      </c>
      <c r="C38" s="53" t="s">
        <v>87</v>
      </c>
      <c r="D38" s="56" t="s">
        <v>88</v>
      </c>
      <c r="E38" s="54" t="s">
        <v>24</v>
      </c>
      <c r="F38" s="54">
        <v>520</v>
      </c>
      <c r="G38" s="54">
        <v>562</v>
      </c>
      <c r="H38" s="54">
        <v>602</v>
      </c>
      <c r="I38" s="54">
        <v>630</v>
      </c>
      <c r="J38" s="54">
        <v>694</v>
      </c>
      <c r="K38" s="61">
        <v>1.5535714285714286</v>
      </c>
      <c r="L38" s="64">
        <v>174</v>
      </c>
      <c r="M38" s="54">
        <v>129</v>
      </c>
      <c r="N38" s="54">
        <v>186</v>
      </c>
    </row>
    <row r="39" spans="1:14" s="8" customFormat="1" ht="30" customHeight="1">
      <c r="A39" s="49" t="s">
        <v>89</v>
      </c>
      <c r="B39" s="51" t="s">
        <v>90</v>
      </c>
      <c r="C39" s="51" t="s">
        <v>91</v>
      </c>
      <c r="D39" s="55" t="s">
        <v>88</v>
      </c>
      <c r="E39" s="52" t="s">
        <v>24</v>
      </c>
      <c r="F39" s="52">
        <v>520</v>
      </c>
      <c r="G39" s="52">
        <v>548</v>
      </c>
      <c r="H39" s="52">
        <v>582</v>
      </c>
      <c r="I39" s="52">
        <v>614</v>
      </c>
      <c r="J39" s="52">
        <v>658</v>
      </c>
      <c r="K39" s="63">
        <v>1.2321428571428572</v>
      </c>
      <c r="L39" s="62">
        <v>138</v>
      </c>
      <c r="M39" s="52">
        <v>126</v>
      </c>
      <c r="N39" s="52">
        <v>186</v>
      </c>
    </row>
    <row r="40" spans="1:14" s="9" customFormat="1" ht="30" customHeight="1">
      <c r="A40" s="50" t="s">
        <v>92</v>
      </c>
      <c r="B40" s="53" t="s">
        <v>93</v>
      </c>
      <c r="C40" s="53" t="s">
        <v>94</v>
      </c>
      <c r="D40" s="56" t="s">
        <v>88</v>
      </c>
      <c r="E40" s="54" t="s">
        <v>24</v>
      </c>
      <c r="F40" s="54">
        <v>510</v>
      </c>
      <c r="G40" s="54">
        <v>548</v>
      </c>
      <c r="H40" s="54">
        <v>580</v>
      </c>
      <c r="I40" s="54">
        <v>598</v>
      </c>
      <c r="J40" s="54">
        <v>538</v>
      </c>
      <c r="K40" s="61">
        <v>0.25</v>
      </c>
      <c r="L40" s="64">
        <v>28</v>
      </c>
      <c r="M40" s="54">
        <v>125</v>
      </c>
      <c r="N40" s="54">
        <v>191</v>
      </c>
    </row>
    <row r="41" spans="1:14" s="8" customFormat="1" ht="30" customHeight="1">
      <c r="A41" s="49" t="s">
        <v>92</v>
      </c>
      <c r="B41" s="51" t="s">
        <v>95</v>
      </c>
      <c r="C41" s="51" t="s">
        <v>96</v>
      </c>
      <c r="D41" s="55" t="s">
        <v>97</v>
      </c>
      <c r="E41" s="52" t="s">
        <v>24</v>
      </c>
      <c r="F41" s="52">
        <v>506</v>
      </c>
      <c r="G41" s="52">
        <v>544</v>
      </c>
      <c r="H41" s="52">
        <v>596</v>
      </c>
      <c r="I41" s="52">
        <v>638</v>
      </c>
      <c r="J41" s="52">
        <v>666</v>
      </c>
      <c r="K41" s="63">
        <v>1.4285714285714286</v>
      </c>
      <c r="L41" s="62">
        <v>160</v>
      </c>
      <c r="M41" s="52">
        <v>127</v>
      </c>
      <c r="N41" s="52">
        <v>192</v>
      </c>
    </row>
    <row r="42" spans="1:14" s="9" customFormat="1" ht="30" customHeight="1">
      <c r="A42" s="50" t="s">
        <v>98</v>
      </c>
      <c r="B42" s="53" t="s">
        <v>99</v>
      </c>
      <c r="C42" s="53" t="s">
        <v>100</v>
      </c>
      <c r="D42" s="56" t="s">
        <v>101</v>
      </c>
      <c r="E42" s="54" t="s">
        <v>24</v>
      </c>
      <c r="F42" s="54">
        <v>470</v>
      </c>
      <c r="G42" s="54">
        <v>518</v>
      </c>
      <c r="H42" s="54">
        <v>556</v>
      </c>
      <c r="I42" s="54">
        <v>594</v>
      </c>
      <c r="J42" s="54">
        <v>636</v>
      </c>
      <c r="K42" s="61">
        <v>1.4821428571428572</v>
      </c>
      <c r="L42" s="64">
        <v>166</v>
      </c>
      <c r="M42" s="54">
        <v>127</v>
      </c>
      <c r="N42" s="54">
        <v>184</v>
      </c>
    </row>
    <row r="43" spans="1:14" s="8" customFormat="1" ht="30" customHeight="1">
      <c r="A43" s="49" t="s">
        <v>102</v>
      </c>
      <c r="B43" s="51" t="s">
        <v>103</v>
      </c>
      <c r="C43" s="51" t="s">
        <v>104</v>
      </c>
      <c r="D43" s="55" t="s">
        <v>101</v>
      </c>
      <c r="E43" s="52" t="s">
        <v>24</v>
      </c>
      <c r="F43" s="52">
        <v>476</v>
      </c>
      <c r="G43" s="52">
        <v>512</v>
      </c>
      <c r="H43" s="52">
        <v>554</v>
      </c>
      <c r="I43" s="52">
        <v>580</v>
      </c>
      <c r="J43" s="52">
        <v>622</v>
      </c>
      <c r="K43" s="63">
        <v>1.3035714285714286</v>
      </c>
      <c r="L43" s="62">
        <v>146</v>
      </c>
      <c r="M43" s="52">
        <v>127</v>
      </c>
      <c r="N43" s="52">
        <v>183</v>
      </c>
    </row>
    <row r="44" spans="1:14" s="9" customFormat="1" ht="30" customHeight="1">
      <c r="A44" s="50" t="s">
        <v>105</v>
      </c>
      <c r="B44" s="53" t="s">
        <v>106</v>
      </c>
      <c r="C44" s="53" t="s">
        <v>107</v>
      </c>
      <c r="D44" s="56" t="s">
        <v>108</v>
      </c>
      <c r="E44" s="54" t="s">
        <v>24</v>
      </c>
      <c r="F44" s="54">
        <v>540</v>
      </c>
      <c r="G44" s="54">
        <v>590</v>
      </c>
      <c r="H44" s="54">
        <v>640</v>
      </c>
      <c r="I44" s="54">
        <v>686</v>
      </c>
      <c r="J44" s="54">
        <v>704</v>
      </c>
      <c r="K44" s="61">
        <v>1.4642857142857142</v>
      </c>
      <c r="L44" s="64">
        <v>164</v>
      </c>
      <c r="M44" s="54">
        <v>127</v>
      </c>
      <c r="N44" s="54">
        <v>188</v>
      </c>
    </row>
    <row r="45" spans="1:14" s="8" customFormat="1" ht="30" customHeight="1">
      <c r="A45" s="49" t="s">
        <v>109</v>
      </c>
      <c r="B45" s="51" t="s">
        <v>110</v>
      </c>
      <c r="C45" s="51" t="s">
        <v>111</v>
      </c>
      <c r="D45" s="55" t="s">
        <v>112</v>
      </c>
      <c r="E45" s="52" t="s">
        <v>24</v>
      </c>
      <c r="F45" s="52">
        <v>500</v>
      </c>
      <c r="G45" s="52">
        <v>554</v>
      </c>
      <c r="H45" s="52">
        <v>594</v>
      </c>
      <c r="I45" s="52">
        <v>628</v>
      </c>
      <c r="J45" s="52">
        <v>684</v>
      </c>
      <c r="K45" s="63">
        <v>1.6428571428571428</v>
      </c>
      <c r="L45" s="62">
        <v>184</v>
      </c>
      <c r="M45" s="52">
        <v>129</v>
      </c>
      <c r="N45" s="52">
        <v>184</v>
      </c>
    </row>
    <row r="46" spans="1:14" s="9" customFormat="1" ht="30" customHeight="1">
      <c r="A46" s="50" t="s">
        <v>30</v>
      </c>
      <c r="B46" s="53" t="s">
        <v>113</v>
      </c>
      <c r="C46" s="53" t="s">
        <v>114</v>
      </c>
      <c r="D46" s="56" t="s">
        <v>115</v>
      </c>
      <c r="E46" s="54" t="s">
        <v>24</v>
      </c>
      <c r="F46" s="54">
        <v>548</v>
      </c>
      <c r="G46" s="54">
        <v>594</v>
      </c>
      <c r="H46" s="54">
        <v>638</v>
      </c>
      <c r="I46" s="54">
        <v>674</v>
      </c>
      <c r="J46" s="54">
        <v>712</v>
      </c>
      <c r="K46" s="61">
        <v>1.4642857142857142</v>
      </c>
      <c r="L46" s="64">
        <v>164</v>
      </c>
      <c r="M46" s="54">
        <v>131</v>
      </c>
      <c r="N46" s="54">
        <v>192</v>
      </c>
    </row>
    <row r="47" spans="1:14" s="9" customFormat="1" ht="30" customHeight="1">
      <c r="A47" s="49" t="s">
        <v>30</v>
      </c>
      <c r="B47" s="51" t="s">
        <v>116</v>
      </c>
      <c r="C47" s="51" t="s">
        <v>117</v>
      </c>
      <c r="D47" s="55" t="s">
        <v>115</v>
      </c>
      <c r="E47" s="52" t="s">
        <v>24</v>
      </c>
      <c r="F47" s="52">
        <v>488</v>
      </c>
      <c r="G47" s="52">
        <v>536</v>
      </c>
      <c r="H47" s="52">
        <v>576</v>
      </c>
      <c r="I47" s="52">
        <v>608</v>
      </c>
      <c r="J47" s="52">
        <v>640</v>
      </c>
      <c r="K47" s="63">
        <v>1.3571428571428572</v>
      </c>
      <c r="L47" s="62">
        <v>152</v>
      </c>
      <c r="M47" s="52">
        <v>126</v>
      </c>
      <c r="N47" s="52">
        <v>187</v>
      </c>
    </row>
    <row r="48" spans="1:14" s="9" customFormat="1" ht="30" customHeight="1">
      <c r="A48" s="50" t="s">
        <v>30</v>
      </c>
      <c r="B48" s="53" t="s">
        <v>118</v>
      </c>
      <c r="C48" s="53" t="s">
        <v>119</v>
      </c>
      <c r="D48" s="56" t="s">
        <v>120</v>
      </c>
      <c r="E48" s="54" t="s">
        <v>24</v>
      </c>
      <c r="F48" s="54">
        <v>524</v>
      </c>
      <c r="G48" s="54">
        <v>576</v>
      </c>
      <c r="H48" s="54">
        <v>612</v>
      </c>
      <c r="I48" s="54">
        <v>646</v>
      </c>
      <c r="J48" s="54">
        <v>674</v>
      </c>
      <c r="K48" s="61">
        <v>1.3392857142857142</v>
      </c>
      <c r="L48" s="64">
        <v>150</v>
      </c>
      <c r="M48" s="54">
        <v>126</v>
      </c>
      <c r="N48" s="54">
        <v>189</v>
      </c>
    </row>
    <row r="49" spans="1:14" s="9" customFormat="1" ht="30" customHeight="1">
      <c r="A49" s="49" t="s">
        <v>98</v>
      </c>
      <c r="B49" s="51" t="s">
        <v>121</v>
      </c>
      <c r="C49" s="51" t="s">
        <v>122</v>
      </c>
      <c r="D49" s="55" t="s">
        <v>123</v>
      </c>
      <c r="E49" s="52" t="s">
        <v>24</v>
      </c>
      <c r="F49" s="52">
        <v>444</v>
      </c>
      <c r="G49" s="52">
        <v>464</v>
      </c>
      <c r="H49" s="52">
        <v>510</v>
      </c>
      <c r="I49" s="52">
        <v>544</v>
      </c>
      <c r="J49" s="52">
        <v>598</v>
      </c>
      <c r="K49" s="63">
        <v>1.375</v>
      </c>
      <c r="L49" s="62">
        <v>154</v>
      </c>
      <c r="M49" s="52">
        <v>123</v>
      </c>
      <c r="N49" s="52">
        <v>178</v>
      </c>
    </row>
    <row r="50" spans="1:14" s="9" customFormat="1" ht="30" customHeight="1">
      <c r="A50" s="50" t="s">
        <v>109</v>
      </c>
      <c r="B50" s="53" t="s">
        <v>124</v>
      </c>
      <c r="C50" s="53" t="s">
        <v>125</v>
      </c>
      <c r="D50" s="56" t="s">
        <v>123</v>
      </c>
      <c r="E50" s="54" t="s">
        <v>24</v>
      </c>
      <c r="F50" s="54">
        <v>524</v>
      </c>
      <c r="G50" s="54">
        <v>564</v>
      </c>
      <c r="H50" s="54">
        <v>584</v>
      </c>
      <c r="I50" s="54">
        <v>604</v>
      </c>
      <c r="J50" s="54">
        <v>648</v>
      </c>
      <c r="K50" s="61">
        <v>1.1071428571428572</v>
      </c>
      <c r="L50" s="64">
        <v>124</v>
      </c>
      <c r="M50" s="54">
        <v>132</v>
      </c>
      <c r="N50" s="54">
        <v>190</v>
      </c>
    </row>
    <row r="51" spans="1:14" s="9" customFormat="1" ht="30" customHeight="1">
      <c r="A51" s="49" t="s">
        <v>42</v>
      </c>
      <c r="B51" s="51" t="s">
        <v>126</v>
      </c>
      <c r="C51" s="51" t="s">
        <v>127</v>
      </c>
      <c r="D51" s="55" t="s">
        <v>123</v>
      </c>
      <c r="E51" s="52" t="s">
        <v>24</v>
      </c>
      <c r="F51" s="52">
        <v>510</v>
      </c>
      <c r="G51" s="52">
        <v>560</v>
      </c>
      <c r="H51" s="52">
        <v>608</v>
      </c>
      <c r="I51" s="52">
        <v>624</v>
      </c>
      <c r="J51" s="52">
        <v>662</v>
      </c>
      <c r="K51" s="63">
        <v>1.3571428571428572</v>
      </c>
      <c r="L51" s="62">
        <v>152</v>
      </c>
      <c r="M51" s="52">
        <v>128</v>
      </c>
      <c r="N51" s="52">
        <v>189</v>
      </c>
    </row>
    <row r="52" spans="1:14" s="9" customFormat="1" ht="30" customHeight="1">
      <c r="A52" s="50" t="s">
        <v>109</v>
      </c>
      <c r="B52" s="53" t="s">
        <v>128</v>
      </c>
      <c r="C52" s="53" t="s">
        <v>129</v>
      </c>
      <c r="D52" s="56" t="s">
        <v>130</v>
      </c>
      <c r="E52" s="54" t="s">
        <v>24</v>
      </c>
      <c r="F52" s="54">
        <v>528</v>
      </c>
      <c r="G52" s="54">
        <v>574</v>
      </c>
      <c r="H52" s="54">
        <v>624</v>
      </c>
      <c r="I52" s="54">
        <v>675</v>
      </c>
      <c r="J52" s="54">
        <v>704</v>
      </c>
      <c r="K52" s="61">
        <v>1.5714285714285714</v>
      </c>
      <c r="L52" s="64">
        <v>176</v>
      </c>
      <c r="M52" s="54">
        <v>127</v>
      </c>
      <c r="N52" s="54">
        <v>190</v>
      </c>
    </row>
    <row r="53" spans="1:14" s="9" customFormat="1" ht="30" customHeight="1">
      <c r="A53" s="49" t="s">
        <v>109</v>
      </c>
      <c r="B53" s="51" t="s">
        <v>131</v>
      </c>
      <c r="C53" s="51" t="s">
        <v>132</v>
      </c>
      <c r="D53" s="55" t="s">
        <v>130</v>
      </c>
      <c r="E53" s="52" t="s">
        <v>24</v>
      </c>
      <c r="F53" s="52">
        <v>455</v>
      </c>
      <c r="G53" s="52">
        <v>504</v>
      </c>
      <c r="H53" s="52">
        <v>550</v>
      </c>
      <c r="I53" s="52">
        <v>586</v>
      </c>
      <c r="J53" s="52">
        <v>626</v>
      </c>
      <c r="K53" s="63">
        <v>1.5267857142857142</v>
      </c>
      <c r="L53" s="62">
        <v>171</v>
      </c>
      <c r="M53" s="52">
        <v>125</v>
      </c>
      <c r="N53" s="52">
        <v>180</v>
      </c>
    </row>
    <row r="54" spans="1:14" s="9" customFormat="1" ht="30" customHeight="1">
      <c r="A54" s="50" t="s">
        <v>133</v>
      </c>
      <c r="B54" s="53" t="s">
        <v>134</v>
      </c>
      <c r="C54" s="53" t="s">
        <v>135</v>
      </c>
      <c r="D54" s="56" t="s">
        <v>130</v>
      </c>
      <c r="E54" s="54" t="s">
        <v>24</v>
      </c>
      <c r="F54" s="54">
        <v>475</v>
      </c>
      <c r="G54" s="54">
        <v>528</v>
      </c>
      <c r="H54" s="54">
        <v>572</v>
      </c>
      <c r="I54" s="54">
        <v>610</v>
      </c>
      <c r="J54" s="54">
        <v>664</v>
      </c>
      <c r="K54" s="61">
        <v>1.6875</v>
      </c>
      <c r="L54" s="64">
        <v>189</v>
      </c>
      <c r="M54" s="54">
        <v>128</v>
      </c>
      <c r="N54" s="54">
        <v>180</v>
      </c>
    </row>
    <row r="55" spans="1:14" s="9" customFormat="1" ht="30" customHeight="1">
      <c r="A55" s="49" t="s">
        <v>109</v>
      </c>
      <c r="B55" s="51" t="s">
        <v>136</v>
      </c>
      <c r="C55" s="51" t="s">
        <v>137</v>
      </c>
      <c r="D55" s="55" t="s">
        <v>138</v>
      </c>
      <c r="E55" s="52" t="s">
        <v>24</v>
      </c>
      <c r="F55" s="52">
        <v>506</v>
      </c>
      <c r="G55" s="52">
        <v>546</v>
      </c>
      <c r="H55" s="52">
        <v>590</v>
      </c>
      <c r="I55" s="52">
        <v>642</v>
      </c>
      <c r="J55" s="52">
        <v>682</v>
      </c>
      <c r="K55" s="63">
        <v>1.5714285714285714</v>
      </c>
      <c r="L55" s="62">
        <v>176</v>
      </c>
      <c r="M55" s="52">
        <v>129</v>
      </c>
      <c r="N55" s="52">
        <v>188</v>
      </c>
    </row>
    <row r="56" spans="1:14" s="9" customFormat="1" ht="30" customHeight="1">
      <c r="A56" s="50" t="s">
        <v>139</v>
      </c>
      <c r="B56" s="53" t="s">
        <v>140</v>
      </c>
      <c r="C56" s="53" t="s">
        <v>141</v>
      </c>
      <c r="D56" s="56" t="s">
        <v>142</v>
      </c>
      <c r="E56" s="54" t="s">
        <v>24</v>
      </c>
      <c r="F56" s="54">
        <v>500</v>
      </c>
      <c r="G56" s="54">
        <v>550</v>
      </c>
      <c r="H56" s="54">
        <v>598</v>
      </c>
      <c r="I56" s="54">
        <v>624</v>
      </c>
      <c r="J56" s="54">
        <v>674</v>
      </c>
      <c r="K56" s="61">
        <v>1.5535714285714286</v>
      </c>
      <c r="L56" s="64">
        <v>174</v>
      </c>
      <c r="M56" s="54">
        <v>125</v>
      </c>
      <c r="N56" s="54">
        <v>184</v>
      </c>
    </row>
    <row r="57" spans="1:14" s="9" customFormat="1" ht="30" customHeight="1">
      <c r="A57" s="50" t="s">
        <v>50</v>
      </c>
      <c r="B57" s="53" t="s">
        <v>143</v>
      </c>
      <c r="C57" s="53" t="s">
        <v>144</v>
      </c>
      <c r="D57" s="56" t="s">
        <v>145</v>
      </c>
      <c r="E57" s="54" t="s">
        <v>24</v>
      </c>
      <c r="F57" s="54">
        <v>506</v>
      </c>
      <c r="G57" s="54">
        <v>550</v>
      </c>
      <c r="H57" s="54">
        <v>590</v>
      </c>
      <c r="I57" s="54">
        <v>626</v>
      </c>
      <c r="J57" s="54">
        <v>656</v>
      </c>
      <c r="K57" s="61">
        <v>1.3392857142857142</v>
      </c>
      <c r="L57" s="64">
        <v>150</v>
      </c>
      <c r="M57" s="54">
        <v>126</v>
      </c>
      <c r="N57" s="54">
        <v>186</v>
      </c>
    </row>
    <row r="58" spans="1:14" s="9" customFormat="1" ht="30" customHeight="1">
      <c r="A58" s="49" t="s">
        <v>146</v>
      </c>
      <c r="B58" s="51" t="s">
        <v>147</v>
      </c>
      <c r="C58" s="51" t="s">
        <v>148</v>
      </c>
      <c r="D58" s="55" t="s">
        <v>149</v>
      </c>
      <c r="E58" s="52" t="s">
        <v>24</v>
      </c>
      <c r="F58" s="52">
        <v>420</v>
      </c>
      <c r="G58" s="52">
        <v>456</v>
      </c>
      <c r="H58" s="52">
        <v>500</v>
      </c>
      <c r="I58" s="52">
        <v>534</v>
      </c>
      <c r="J58" s="52">
        <v>578</v>
      </c>
      <c r="K58" s="63">
        <v>1.4107142857142858</v>
      </c>
      <c r="L58" s="62">
        <v>158</v>
      </c>
      <c r="M58" s="52">
        <v>125</v>
      </c>
      <c r="N58" s="52">
        <v>176</v>
      </c>
    </row>
    <row r="59" spans="1:14" s="9" customFormat="1" ht="30" customHeight="1">
      <c r="A59" s="50" t="s">
        <v>109</v>
      </c>
      <c r="B59" s="53" t="s">
        <v>150</v>
      </c>
      <c r="C59" s="53" t="s">
        <v>151</v>
      </c>
      <c r="D59" s="56" t="s">
        <v>152</v>
      </c>
      <c r="E59" s="54" t="s">
        <v>24</v>
      </c>
      <c r="F59" s="54">
        <v>510</v>
      </c>
      <c r="G59" s="54">
        <v>566</v>
      </c>
      <c r="H59" s="54">
        <v>606</v>
      </c>
      <c r="I59" s="54">
        <v>648</v>
      </c>
      <c r="J59" s="54">
        <v>691</v>
      </c>
      <c r="K59" s="61">
        <v>1.6160714285714286</v>
      </c>
      <c r="L59" s="64">
        <v>181</v>
      </c>
      <c r="M59" s="54">
        <v>129</v>
      </c>
      <c r="N59" s="54">
        <v>188</v>
      </c>
    </row>
    <row r="60" spans="1:14" s="9" customFormat="1" ht="30" customHeight="1">
      <c r="A60" s="49" t="s">
        <v>153</v>
      </c>
      <c r="B60" s="51" t="s">
        <v>154</v>
      </c>
      <c r="C60" s="51" t="s">
        <v>155</v>
      </c>
      <c r="D60" s="55" t="s">
        <v>156</v>
      </c>
      <c r="E60" s="52" t="s">
        <v>24</v>
      </c>
      <c r="F60" s="52">
        <v>375</v>
      </c>
      <c r="G60" s="52">
        <v>423</v>
      </c>
      <c r="H60" s="52">
        <v>440</v>
      </c>
      <c r="I60" s="52">
        <v>423</v>
      </c>
      <c r="J60" s="52">
        <v>443</v>
      </c>
      <c r="K60" s="63">
        <v>0.6071428571428571</v>
      </c>
      <c r="L60" s="62">
        <v>68</v>
      </c>
      <c r="M60" s="52">
        <v>121</v>
      </c>
      <c r="N60" s="52">
        <v>163</v>
      </c>
    </row>
    <row r="61" spans="1:14" s="9" customFormat="1" ht="30" customHeight="1">
      <c r="A61" s="50" t="s">
        <v>72</v>
      </c>
      <c r="B61" s="53" t="s">
        <v>157</v>
      </c>
      <c r="C61" s="53" t="s">
        <v>158</v>
      </c>
      <c r="D61" s="56" t="s">
        <v>159</v>
      </c>
      <c r="E61" s="54" t="s">
        <v>24</v>
      </c>
      <c r="F61" s="54">
        <v>399</v>
      </c>
      <c r="G61" s="54">
        <v>443</v>
      </c>
      <c r="H61" s="54">
        <v>485</v>
      </c>
      <c r="I61" s="54">
        <v>499</v>
      </c>
      <c r="J61" s="54">
        <v>536</v>
      </c>
      <c r="K61" s="61">
        <v>1.2232142857142858</v>
      </c>
      <c r="L61" s="64">
        <v>137</v>
      </c>
      <c r="M61" s="54">
        <v>122</v>
      </c>
      <c r="N61" s="54">
        <v>167</v>
      </c>
    </row>
    <row r="62" spans="1:14" s="9" customFormat="1" ht="30" customHeight="1">
      <c r="A62" s="49" t="s">
        <v>72</v>
      </c>
      <c r="B62" s="51" t="s">
        <v>160</v>
      </c>
      <c r="C62" s="51" t="s">
        <v>161</v>
      </c>
      <c r="D62" s="55" t="s">
        <v>162</v>
      </c>
      <c r="E62" s="52" t="s">
        <v>24</v>
      </c>
      <c r="F62" s="52">
        <v>418</v>
      </c>
      <c r="G62" s="52">
        <v>470</v>
      </c>
      <c r="H62" s="52">
        <v>524</v>
      </c>
      <c r="I62" s="52">
        <v>552</v>
      </c>
      <c r="J62" s="52">
        <v>598</v>
      </c>
      <c r="K62" s="63">
        <v>1.6071428571428572</v>
      </c>
      <c r="L62" s="62">
        <v>180</v>
      </c>
      <c r="M62" s="52">
        <v>125</v>
      </c>
      <c r="N62" s="52">
        <v>173</v>
      </c>
    </row>
    <row r="63" spans="1:14" s="9" customFormat="1" ht="30" customHeight="1">
      <c r="A63" s="50" t="s">
        <v>76</v>
      </c>
      <c r="B63" s="53" t="s">
        <v>163</v>
      </c>
      <c r="C63" s="53" t="s">
        <v>164</v>
      </c>
      <c r="D63" s="56" t="s">
        <v>165</v>
      </c>
      <c r="E63" s="54" t="s">
        <v>24</v>
      </c>
      <c r="F63" s="54">
        <v>512</v>
      </c>
      <c r="G63" s="54">
        <v>566</v>
      </c>
      <c r="H63" s="54">
        <v>594</v>
      </c>
      <c r="I63" s="54">
        <v>624</v>
      </c>
      <c r="J63" s="54">
        <v>654</v>
      </c>
      <c r="K63" s="61">
        <v>1.2678571428571428</v>
      </c>
      <c r="L63" s="64">
        <v>142</v>
      </c>
      <c r="M63" s="54">
        <v>122</v>
      </c>
      <c r="N63" s="54">
        <v>192</v>
      </c>
    </row>
    <row r="64" spans="1:14" s="9" customFormat="1" ht="30" customHeight="1">
      <c r="A64" s="49" t="s">
        <v>46</v>
      </c>
      <c r="B64" s="51" t="s">
        <v>166</v>
      </c>
      <c r="C64" s="51" t="s">
        <v>167</v>
      </c>
      <c r="D64" s="55" t="s">
        <v>165</v>
      </c>
      <c r="E64" s="52" t="s">
        <v>24</v>
      </c>
      <c r="F64" s="52">
        <v>445</v>
      </c>
      <c r="G64" s="52">
        <v>494</v>
      </c>
      <c r="H64" s="52">
        <v>536</v>
      </c>
      <c r="I64" s="52">
        <v>560</v>
      </c>
      <c r="J64" s="52">
        <v>586</v>
      </c>
      <c r="K64" s="63">
        <v>1.2589285714285714</v>
      </c>
      <c r="L64" s="62">
        <v>141</v>
      </c>
      <c r="M64" s="52">
        <v>126</v>
      </c>
      <c r="N64" s="52">
        <v>172</v>
      </c>
    </row>
    <row r="65" spans="1:14" s="9" customFormat="1" ht="30" customHeight="1">
      <c r="A65" s="50" t="s">
        <v>133</v>
      </c>
      <c r="B65" s="53" t="s">
        <v>168</v>
      </c>
      <c r="C65" s="53" t="s">
        <v>169</v>
      </c>
      <c r="D65" s="56" t="s">
        <v>170</v>
      </c>
      <c r="E65" s="54" t="s">
        <v>24</v>
      </c>
      <c r="F65" s="54">
        <v>498</v>
      </c>
      <c r="G65" s="54">
        <v>546</v>
      </c>
      <c r="H65" s="54">
        <v>586</v>
      </c>
      <c r="I65" s="54">
        <v>622</v>
      </c>
      <c r="J65" s="54">
        <v>664</v>
      </c>
      <c r="K65" s="61">
        <v>1.4821428571428572</v>
      </c>
      <c r="L65" s="64">
        <v>166</v>
      </c>
      <c r="M65" s="54">
        <v>130</v>
      </c>
      <c r="N65" s="54">
        <v>187</v>
      </c>
    </row>
    <row r="66" spans="1:14" s="9" customFormat="1" ht="30" customHeight="1">
      <c r="A66" s="49" t="s">
        <v>109</v>
      </c>
      <c r="B66" s="51" t="s">
        <v>171</v>
      </c>
      <c r="C66" s="51" t="s">
        <v>172</v>
      </c>
      <c r="D66" s="55" t="s">
        <v>173</v>
      </c>
      <c r="E66" s="52" t="s">
        <v>24</v>
      </c>
      <c r="F66" s="52">
        <v>426</v>
      </c>
      <c r="G66" s="52">
        <v>474</v>
      </c>
      <c r="H66" s="52">
        <v>520</v>
      </c>
      <c r="I66" s="52">
        <v>552</v>
      </c>
      <c r="J66" s="52">
        <v>576</v>
      </c>
      <c r="K66" s="63">
        <v>1.3392857142857142</v>
      </c>
      <c r="L66" s="62">
        <v>150</v>
      </c>
      <c r="M66" s="52">
        <v>125</v>
      </c>
      <c r="N66" s="52">
        <v>175</v>
      </c>
    </row>
    <row r="67" spans="1:14" s="9" customFormat="1" ht="30" customHeight="1">
      <c r="A67" s="50" t="s">
        <v>153</v>
      </c>
      <c r="B67" s="53" t="s">
        <v>174</v>
      </c>
      <c r="C67" s="53" t="s">
        <v>175</v>
      </c>
      <c r="D67" s="56" t="s">
        <v>173</v>
      </c>
      <c r="E67" s="54" t="s">
        <v>24</v>
      </c>
      <c r="F67" s="54">
        <v>376</v>
      </c>
      <c r="G67" s="54">
        <v>411</v>
      </c>
      <c r="H67" s="54">
        <v>446</v>
      </c>
      <c r="I67" s="54">
        <v>480</v>
      </c>
      <c r="J67" s="54">
        <v>506</v>
      </c>
      <c r="K67" s="61">
        <v>1.1607142857142858</v>
      </c>
      <c r="L67" s="64">
        <v>130</v>
      </c>
      <c r="M67" s="54">
        <v>122</v>
      </c>
      <c r="N67" s="54">
        <v>166</v>
      </c>
    </row>
    <row r="68" spans="1:14" s="9" customFormat="1" ht="30" customHeight="1">
      <c r="A68" s="49" t="s">
        <v>80</v>
      </c>
      <c r="B68" s="51" t="s">
        <v>176</v>
      </c>
      <c r="C68" s="51" t="s">
        <v>177</v>
      </c>
      <c r="D68" s="55" t="s">
        <v>178</v>
      </c>
      <c r="E68" s="52" t="s">
        <v>24</v>
      </c>
      <c r="F68" s="52">
        <v>445</v>
      </c>
      <c r="G68" s="52">
        <v>487</v>
      </c>
      <c r="H68" s="52">
        <v>522</v>
      </c>
      <c r="I68" s="52">
        <v>564</v>
      </c>
      <c r="J68" s="52">
        <v>604</v>
      </c>
      <c r="K68" s="63">
        <v>1.4196428571428572</v>
      </c>
      <c r="L68" s="62">
        <v>159</v>
      </c>
      <c r="M68" s="52">
        <v>125</v>
      </c>
      <c r="N68" s="52">
        <v>175</v>
      </c>
    </row>
    <row r="69" spans="1:14" ht="27.75" customHeight="1">
      <c r="A69" s="68" t="s">
        <v>23</v>
      </c>
      <c r="B69" s="69"/>
      <c r="C69" s="69"/>
      <c r="D69" s="70"/>
      <c r="E69" s="46"/>
      <c r="F69" s="47">
        <f t="shared" ref="F69:N69" si="0">AVERAGE(F23:F68)</f>
        <v>486.17391304347825</v>
      </c>
      <c r="G69" s="47">
        <f t="shared" si="0"/>
        <v>530.45652173913038</v>
      </c>
      <c r="H69" s="47">
        <f t="shared" si="0"/>
        <v>572.1521739130435</v>
      </c>
      <c r="I69" s="47">
        <f t="shared" si="0"/>
        <v>604.41304347826087</v>
      </c>
      <c r="J69" s="47">
        <f t="shared" si="0"/>
        <v>639.195652173913</v>
      </c>
      <c r="K69" s="48">
        <f t="shared" si="0"/>
        <v>1.36626552795031</v>
      </c>
      <c r="L69" s="47">
        <f t="shared" si="0"/>
        <v>153.02173913043478</v>
      </c>
      <c r="M69" s="47">
        <f t="shared" si="0"/>
        <v>126.6304347826087</v>
      </c>
      <c r="N69" s="47">
        <f t="shared" si="0"/>
        <v>183.2608695652174</v>
      </c>
    </row>
    <row r="72" spans="1:14">
      <c r="A72" s="10" t="s">
        <v>28</v>
      </c>
    </row>
    <row r="73" spans="1:14">
      <c r="A73" s="1" t="s">
        <v>29</v>
      </c>
      <c r="F73" s="11"/>
      <c r="G73" s="11"/>
      <c r="H73" s="11"/>
    </row>
  </sheetData>
  <mergeCells count="16">
    <mergeCell ref="Q13:S14"/>
    <mergeCell ref="A16:S16"/>
    <mergeCell ref="E18:G18"/>
    <mergeCell ref="I18:K18"/>
    <mergeCell ref="A13:B14"/>
    <mergeCell ref="C13:D14"/>
    <mergeCell ref="M20:N20"/>
    <mergeCell ref="I13:M14"/>
    <mergeCell ref="A69:D69"/>
    <mergeCell ref="N13:P14"/>
    <mergeCell ref="M21:M22"/>
    <mergeCell ref="E13:H14"/>
    <mergeCell ref="L21:L22"/>
    <mergeCell ref="E20:L20"/>
    <mergeCell ref="E21:E22"/>
    <mergeCell ref="N21:N22"/>
  </mergeCells>
  <phoneticPr fontId="0" type="noConversion"/>
  <hyperlinks>
    <hyperlink ref="A13" r:id="rId1" display="../Mis documentos/Desktop/index.html"/>
    <hyperlink ref="C13" r:id="rId2" display="../Mis documentos/Desktop/la_raza.html"/>
    <hyperlink ref="E13" r:id="rId3" display="../Mis documentos/Desktop/asociacion.html"/>
    <hyperlink ref="I13" r:id="rId4" display="../Mis documentos/Desktop/ganaderos.html"/>
    <hyperlink ref="N13" r:id="rId5" display="../Mis documentos/Desktop/testaje.html"/>
    <hyperlink ref="Q13" r:id="rId6" display="../Mis documentos/Desktop/eventos.html"/>
    <hyperlink ref="E18" r:id="rId7" display="http://www.limusinex.es/serie38/serie38.xlsx"/>
    <hyperlink ref="I18" r:id="rId8" display="http://www.limusinex.es/serie38/serie38.pdf"/>
    <hyperlink ref="A13:B14" r:id="rId9" display="Inicio"/>
    <hyperlink ref="C13:D14" r:id="rId10" display="La Raza"/>
    <hyperlink ref="E13:H14" r:id="rId11" display="Asociación"/>
    <hyperlink ref="I13:M14" r:id="rId12" display="Ganaderos "/>
    <hyperlink ref="N13:P14" r:id="rId13" display="Testajes"/>
    <hyperlink ref="Q13:S14" r:id="rId14" display="Eventos "/>
    <hyperlink ref="E18:G18" r:id="rId15" display="Descargar la versión excel"/>
    <hyperlink ref="I18:K18" r:id="rId16" display="Descargar la versión PDF"/>
    <hyperlink ref="A1" r:id="rId17" display="http://www.limusinex.es/ficha_animales_nuevo_simple.html?id=317"/>
  </hyperlinks>
  <pageMargins left="0.7" right="0.7" top="0.75" bottom="0.75" header="0.3" footer="0.3"/>
  <pageSetup paperSize="9" orientation="landscape" horizontalDpi="300" verticalDpi="300" r:id="rId18"/>
  <headerFooter alignWithMargins="0"/>
  <drawing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N92"/>
  <sheetViews>
    <sheetView workbookViewId="0"/>
  </sheetViews>
  <sheetFormatPr baseColWidth="10" defaultColWidth="9.109375" defaultRowHeight="12.6"/>
  <cols>
    <col min="1" max="1" width="35" style="1" customWidth="1"/>
    <col min="2" max="2" width="12.33203125" style="1" bestFit="1" customWidth="1"/>
    <col min="3" max="3" width="18.109375" style="1" hidden="1" customWidth="1"/>
    <col min="4" max="4" width="11.5546875" style="1" bestFit="1" customWidth="1"/>
    <col min="5" max="5" width="8" style="1" hidden="1" customWidth="1"/>
    <col min="6" max="11" width="9" style="1" bestFit="1" customWidth="1"/>
    <col min="12" max="12" width="8" style="1" customWidth="1"/>
    <col min="13" max="13" width="7.33203125" style="1" customWidth="1"/>
    <col min="14" max="14" width="8" style="1" customWidth="1"/>
    <col min="15" max="16384" width="9.109375" style="1"/>
  </cols>
  <sheetData>
    <row r="7" spans="1:14">
      <c r="A7" s="81" t="s">
        <v>27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</row>
    <row r="8" spans="1:14" ht="17.399999999999999" hidden="1">
      <c r="A8" s="40"/>
      <c r="B8" s="40"/>
      <c r="C8" s="40"/>
      <c r="D8" s="40"/>
      <c r="E8" s="40"/>
      <c r="F8" s="40"/>
      <c r="G8" s="3"/>
      <c r="H8" s="4"/>
      <c r="L8" s="40"/>
      <c r="M8" s="40"/>
      <c r="N8" s="40"/>
    </row>
    <row r="9" spans="1:14" ht="18" hidden="1" customHeight="1">
      <c r="A9" s="79" t="s">
        <v>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</row>
    <row r="10" spans="1:14" ht="20.399999999999999" thickBo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6" customFormat="1" ht="15" customHeight="1" thickBot="1">
      <c r="A11" s="18"/>
      <c r="B11" s="18"/>
      <c r="C11" s="18"/>
      <c r="D11" s="19"/>
      <c r="E11" s="82" t="s">
        <v>8</v>
      </c>
      <c r="F11" s="82"/>
      <c r="G11" s="82"/>
      <c r="H11" s="82"/>
      <c r="I11" s="82"/>
      <c r="J11" s="82"/>
      <c r="K11" s="82"/>
      <c r="L11" s="82"/>
      <c r="M11" s="87" t="s">
        <v>25</v>
      </c>
      <c r="N11" s="88"/>
    </row>
    <row r="12" spans="1:14" s="7" customFormat="1" ht="10.199999999999999" customHeight="1">
      <c r="A12" s="83" t="str">
        <f>+'Serie 65'!A21</f>
        <v>Ganadería</v>
      </c>
      <c r="B12" s="83" t="str">
        <f>+'Serie 65'!B21</f>
        <v>Tatuaje</v>
      </c>
      <c r="C12" s="83" t="str">
        <f>+'Serie 65'!C21</f>
        <v>Crotal</v>
      </c>
      <c r="D12" s="83" t="str">
        <f>+'Serie 65'!D21</f>
        <v>Fec. Nac.</v>
      </c>
      <c r="E12" s="89" t="str">
        <f>+'Serie 65'!E21</f>
        <v xml:space="preserve">Peso nac. </v>
      </c>
      <c r="F12" s="21" t="str">
        <f>+'Serie 65'!F21</f>
        <v>Peso 1º</v>
      </c>
      <c r="G12" s="22" t="str">
        <f>+'Serie 65'!G21</f>
        <v xml:space="preserve">Peso 2º </v>
      </c>
      <c r="H12" s="22" t="str">
        <f>+'Serie 65'!H21</f>
        <v xml:space="preserve">Peso 3º </v>
      </c>
      <c r="I12" s="22" t="str">
        <f>+'Serie 65'!I21</f>
        <v xml:space="preserve">Peso 4º </v>
      </c>
      <c r="J12" s="28" t="str">
        <f>+'Serie 65'!J21</f>
        <v>Peso 5º</v>
      </c>
      <c r="K12" s="41" t="str">
        <f>+'Serie 65'!K21</f>
        <v>G.M.D.*</v>
      </c>
      <c r="L12" s="91" t="str">
        <f>+'Serie 65'!L21</f>
        <v>∆     Peso**</v>
      </c>
      <c r="M12" s="85" t="str">
        <f>+'Serie 65'!M21</f>
        <v xml:space="preserve">Altura cruz </v>
      </c>
      <c r="N12" s="85" t="str">
        <f>+'Serie 65'!N21</f>
        <v>Perím. Torácico</v>
      </c>
    </row>
    <row r="13" spans="1:14" s="7" customFormat="1" ht="10.8" thickBot="1">
      <c r="A13" s="84" t="str">
        <f>+'Serie 65'!A21</f>
        <v>Ganadería</v>
      </c>
      <c r="B13" s="84" t="str">
        <f>+'Serie 65'!B21</f>
        <v>Tatuaje</v>
      </c>
      <c r="C13" s="84" t="str">
        <f>+'Serie 65'!C21</f>
        <v>Crotal</v>
      </c>
      <c r="D13" s="84" t="str">
        <f>+'Serie 65'!D21</f>
        <v>Fec. Nac.</v>
      </c>
      <c r="E13" s="90">
        <f>+'Serie 65'!E22</f>
        <v>0</v>
      </c>
      <c r="F13" s="23">
        <f>+'Serie 65'!F22</f>
        <v>42690</v>
      </c>
      <c r="G13" s="24">
        <f>+'Serie 65'!G22</f>
        <v>42718</v>
      </c>
      <c r="H13" s="24">
        <v>42746</v>
      </c>
      <c r="I13" s="24">
        <v>42774</v>
      </c>
      <c r="J13" s="25">
        <v>42802</v>
      </c>
      <c r="K13" s="23">
        <f>+'Serie 65'!K22</f>
        <v>42802</v>
      </c>
      <c r="L13" s="92"/>
      <c r="M13" s="86"/>
      <c r="N13" s="86"/>
    </row>
    <row r="14" spans="1:14" s="7" customFormat="1" ht="12.9" customHeight="1">
      <c r="A14" s="59" t="str">
        <f>+'Serie 65'!A23</f>
        <v>NOVOFINCAS, S.L.</v>
      </c>
      <c r="B14" s="58" t="str">
        <f>+'Serie 65'!B23</f>
        <v xml:space="preserve">    GW 15050</v>
      </c>
      <c r="C14" s="20" t="str">
        <f>+'Serie 65'!C23</f>
        <v xml:space="preserve">  ES011007939608</v>
      </c>
      <c r="D14" s="60" t="str">
        <f>+'Serie 65'!D23</f>
        <v xml:space="preserve">  25/10/2015</v>
      </c>
      <c r="E14" s="26" t="str">
        <f>+'Serie 65'!E23</f>
        <v>-</v>
      </c>
      <c r="F14" s="29">
        <f>+'Serie 65'!F23</f>
        <v>502</v>
      </c>
      <c r="G14" s="14">
        <f>+'Serie 65'!G23</f>
        <v>544</v>
      </c>
      <c r="H14" s="14">
        <f>+'Serie 65'!H23</f>
        <v>584</v>
      </c>
      <c r="I14" s="13">
        <f>+'Serie 65'!I23</f>
        <v>614</v>
      </c>
      <c r="J14" s="30">
        <f>+'Serie 65'!J23</f>
        <v>655</v>
      </c>
      <c r="K14" s="31">
        <f>+'Serie 65'!K23</f>
        <v>1.3660714285714286</v>
      </c>
      <c r="L14" s="30">
        <f>+'Serie 65'!L23</f>
        <v>153</v>
      </c>
      <c r="M14" s="13">
        <f>+'Serie 65'!M23</f>
        <v>126</v>
      </c>
      <c r="N14" s="13">
        <f>+'Serie 65'!N23</f>
        <v>185</v>
      </c>
    </row>
    <row r="15" spans="1:14" s="7" customFormat="1" ht="12.9" customHeight="1">
      <c r="A15" s="57" t="str">
        <f>+'Serie 65'!A24</f>
        <v>RAMÓN PÉREZ CARRIÓN</v>
      </c>
      <c r="B15" s="58" t="str">
        <f>+'Serie 65'!B24</f>
        <v xml:space="preserve">    PT 15076</v>
      </c>
      <c r="C15" s="20" t="str">
        <f>+'Serie 65'!C24</f>
        <v xml:space="preserve">  ES071007763788</v>
      </c>
      <c r="D15" s="60" t="str">
        <f>+'Serie 65'!D24</f>
        <v xml:space="preserve">  29/10/2015</v>
      </c>
      <c r="E15" s="26" t="str">
        <f>+'Serie 65'!E24</f>
        <v>-</v>
      </c>
      <c r="F15" s="29">
        <f>+'Serie 65'!F24</f>
        <v>502</v>
      </c>
      <c r="G15" s="14">
        <f>+'Serie 65'!G24</f>
        <v>550</v>
      </c>
      <c r="H15" s="14">
        <f>+'Serie 65'!H24</f>
        <v>576</v>
      </c>
      <c r="I15" s="13">
        <f>+'Serie 65'!I24</f>
        <v>606</v>
      </c>
      <c r="J15" s="30">
        <f>+'Serie 65'!J24</f>
        <v>640</v>
      </c>
      <c r="K15" s="31">
        <f>+'Serie 65'!K24</f>
        <v>1.2321428571428572</v>
      </c>
      <c r="L15" s="30">
        <f>+'Serie 65'!L24</f>
        <v>138</v>
      </c>
      <c r="M15" s="13">
        <f>+'Serie 65'!M24</f>
        <v>125</v>
      </c>
      <c r="N15" s="13">
        <f>+'Serie 65'!N24</f>
        <v>194</v>
      </c>
    </row>
    <row r="16" spans="1:14" s="7" customFormat="1" ht="12.9" customHeight="1">
      <c r="A16" s="59" t="str">
        <f>+'Serie 65'!A25</f>
        <v>ANTONIO J. PÉREZ ANDRADA</v>
      </c>
      <c r="B16" s="58" t="str">
        <f>+'Serie 65'!B25</f>
        <v xml:space="preserve">    XD 15045</v>
      </c>
      <c r="C16" s="20" t="str">
        <f>+'Serie 65'!C25</f>
        <v xml:space="preserve">  ES071007773408</v>
      </c>
      <c r="D16" s="60" t="str">
        <f>+'Serie 65'!D25</f>
        <v xml:space="preserve">  06/11/2015</v>
      </c>
      <c r="E16" s="26" t="str">
        <f>+'Serie 65'!E25</f>
        <v>-</v>
      </c>
      <c r="F16" s="29">
        <f>+'Serie 65'!F25</f>
        <v>467</v>
      </c>
      <c r="G16" s="14">
        <f>+'Serie 65'!G25</f>
        <v>518</v>
      </c>
      <c r="H16" s="14">
        <f>+'Serie 65'!H25</f>
        <v>560</v>
      </c>
      <c r="I16" s="13">
        <f>+'Serie 65'!I25</f>
        <v>590</v>
      </c>
      <c r="J16" s="30">
        <f>+'Serie 65'!J25</f>
        <v>638</v>
      </c>
      <c r="K16" s="31">
        <f>+'Serie 65'!K25</f>
        <v>1.5267857142857142</v>
      </c>
      <c r="L16" s="30">
        <f>+'Serie 65'!L25</f>
        <v>171</v>
      </c>
      <c r="M16" s="13">
        <f>+'Serie 65'!M25</f>
        <v>120</v>
      </c>
      <c r="N16" s="13">
        <f>+'Serie 65'!N25</f>
        <v>188</v>
      </c>
    </row>
    <row r="17" spans="1:14" s="7" customFormat="1" ht="12.9" customHeight="1">
      <c r="A17" s="57" t="str">
        <f>+'Serie 65'!A26</f>
        <v>JOSE LUIS MURILLO MORENO</v>
      </c>
      <c r="B17" s="58" t="str">
        <f>+'Serie 65'!B26</f>
        <v xml:space="preserve">    EN 15073</v>
      </c>
      <c r="C17" s="20" t="str">
        <f>+'Serie 65'!C26</f>
        <v xml:space="preserve">  ES000106659590</v>
      </c>
      <c r="D17" s="60" t="str">
        <f>+'Serie 65'!D26</f>
        <v xml:space="preserve">  08/11/2015</v>
      </c>
      <c r="E17" s="26" t="str">
        <f>+'Serie 65'!E26</f>
        <v>-</v>
      </c>
      <c r="F17" s="29">
        <f>+'Serie 65'!F26</f>
        <v>524</v>
      </c>
      <c r="G17" s="14">
        <f>+'Serie 65'!G26</f>
        <v>576</v>
      </c>
      <c r="H17" s="14">
        <f>+'Serie 65'!H26</f>
        <v>622</v>
      </c>
      <c r="I17" s="13">
        <f>+'Serie 65'!I26</f>
        <v>648</v>
      </c>
      <c r="J17" s="30">
        <f>+'Serie 65'!J26</f>
        <v>682</v>
      </c>
      <c r="K17" s="31">
        <f>+'Serie 65'!K26</f>
        <v>1.4107142857142858</v>
      </c>
      <c r="L17" s="30">
        <f>+'Serie 65'!L26</f>
        <v>158</v>
      </c>
      <c r="M17" s="13">
        <f>+'Serie 65'!M26</f>
        <v>128</v>
      </c>
      <c r="N17" s="13">
        <f>+'Serie 65'!N26</f>
        <v>191</v>
      </c>
    </row>
    <row r="18" spans="1:14" s="7" customFormat="1" ht="12.9" customHeight="1">
      <c r="A18" s="59" t="str">
        <f>+'Serie 65'!A27</f>
        <v>GANADERÍA DEL ARAVALLE, S.L.</v>
      </c>
      <c r="B18" s="58" t="str">
        <f>+'Serie 65'!B27</f>
        <v xml:space="preserve">    QL 15037</v>
      </c>
      <c r="C18" s="20" t="str">
        <f>+'Serie 65'!C27</f>
        <v xml:space="preserve">  ES090811581540</v>
      </c>
      <c r="D18" s="60" t="str">
        <f>+'Serie 65'!D27</f>
        <v xml:space="preserve">  09/11/2015</v>
      </c>
      <c r="E18" s="26" t="str">
        <f>+'Serie 65'!E27</f>
        <v>-</v>
      </c>
      <c r="F18" s="29">
        <f>+'Serie 65'!F27</f>
        <v>436</v>
      </c>
      <c r="G18" s="14">
        <f>+'Serie 65'!G27</f>
        <v>474</v>
      </c>
      <c r="H18" s="14">
        <f>+'Serie 65'!H27</f>
        <v>520</v>
      </c>
      <c r="I18" s="13">
        <f>+'Serie 65'!I27</f>
        <v>556</v>
      </c>
      <c r="J18" s="30">
        <f>+'Serie 65'!J27</f>
        <v>590</v>
      </c>
      <c r="K18" s="31">
        <f>+'Serie 65'!K27</f>
        <v>1.375</v>
      </c>
      <c r="L18" s="30">
        <f>+'Serie 65'!L27</f>
        <v>154</v>
      </c>
      <c r="M18" s="13">
        <f>+'Serie 65'!M27</f>
        <v>127</v>
      </c>
      <c r="N18" s="13">
        <f>+'Serie 65'!N27</f>
        <v>174</v>
      </c>
    </row>
    <row r="19" spans="1:14" s="7" customFormat="1" ht="12.9" customHeight="1">
      <c r="A19" s="57" t="str">
        <f>+'Serie 65'!A28</f>
        <v>LÓPEZ COLMENAREJO, S.L.</v>
      </c>
      <c r="B19" s="58" t="str">
        <f>+'Serie 65'!B28</f>
        <v xml:space="preserve">    FL 15087</v>
      </c>
      <c r="C19" s="20" t="str">
        <f>+'Serie 65'!C28</f>
        <v xml:space="preserve">  ES001202645213</v>
      </c>
      <c r="D19" s="60" t="str">
        <f>+'Serie 65'!D28</f>
        <v xml:space="preserve">  11/11/2015</v>
      </c>
      <c r="E19" s="26" t="str">
        <f>+'Serie 65'!E28</f>
        <v>-</v>
      </c>
      <c r="F19" s="29">
        <f>+'Serie 65'!F28</f>
        <v>463</v>
      </c>
      <c r="G19" s="14">
        <f>+'Serie 65'!G28</f>
        <v>505</v>
      </c>
      <c r="H19" s="14">
        <f>+'Serie 65'!H28</f>
        <v>546</v>
      </c>
      <c r="I19" s="13">
        <f>+'Serie 65'!I28</f>
        <v>578</v>
      </c>
      <c r="J19" s="30">
        <f>+'Serie 65'!J28</f>
        <v>580</v>
      </c>
      <c r="K19" s="31">
        <f>+'Serie 65'!K28</f>
        <v>1.0446428571428572</v>
      </c>
      <c r="L19" s="30">
        <f>+'Serie 65'!L28</f>
        <v>117</v>
      </c>
      <c r="M19" s="13">
        <f>+'Serie 65'!M28</f>
        <v>126</v>
      </c>
      <c r="N19" s="13">
        <f>+'Serie 65'!N28</f>
        <v>183</v>
      </c>
    </row>
    <row r="20" spans="1:14" s="7" customFormat="1" ht="12.9" customHeight="1">
      <c r="A20" s="59" t="str">
        <f>+'Serie 65'!A29</f>
        <v>JOSÉ ANTONIO LÓPEZ MORA</v>
      </c>
      <c r="B20" s="58" t="str">
        <f>+'Serie 65'!B29</f>
        <v xml:space="preserve">   BHW 15011</v>
      </c>
      <c r="C20" s="20" t="str">
        <f>+'Serie 65'!C29</f>
        <v xml:space="preserve">  ES060704128047</v>
      </c>
      <c r="D20" s="60" t="str">
        <f>+'Serie 65'!D29</f>
        <v xml:space="preserve">  12/11/2015</v>
      </c>
      <c r="E20" s="26" t="str">
        <f>+'Serie 65'!E29</f>
        <v>-</v>
      </c>
      <c r="F20" s="29">
        <f>+'Serie 65'!F29</f>
        <v>422</v>
      </c>
      <c r="G20" s="14">
        <f>+'Serie 65'!G29</f>
        <v>458</v>
      </c>
      <c r="H20" s="14">
        <f>+'Serie 65'!H29</f>
        <v>518</v>
      </c>
      <c r="I20" s="13">
        <f>+'Serie 65'!I29</f>
        <v>554</v>
      </c>
      <c r="J20" s="30">
        <f>+'Serie 65'!J29</f>
        <v>588</v>
      </c>
      <c r="K20" s="31">
        <f>+'Serie 65'!K29</f>
        <v>1.4821428571428572</v>
      </c>
      <c r="L20" s="30">
        <f>+'Serie 65'!L29</f>
        <v>166</v>
      </c>
      <c r="M20" s="13">
        <f>+'Serie 65'!M29</f>
        <v>126</v>
      </c>
      <c r="N20" s="13">
        <f>+'Serie 65'!N29</f>
        <v>170</v>
      </c>
    </row>
    <row r="21" spans="1:14" s="7" customFormat="1" ht="12.9" customHeight="1">
      <c r="A21" s="57" t="str">
        <f>+'Serie 65'!A30</f>
        <v>GANADERÍA JURADO PÉREZ, S.C.</v>
      </c>
      <c r="B21" s="58" t="str">
        <f>+'Serie 65'!B30</f>
        <v xml:space="preserve">    BJ 15069</v>
      </c>
      <c r="C21" s="20" t="str">
        <f>+'Serie 65'!C30</f>
        <v xml:space="preserve">  ES001007697020</v>
      </c>
      <c r="D21" s="60" t="str">
        <f>+'Serie 65'!D30</f>
        <v xml:space="preserve">  15/11/2015</v>
      </c>
      <c r="E21" s="26" t="str">
        <f>+'Serie 65'!E30</f>
        <v>-</v>
      </c>
      <c r="F21" s="29">
        <f>+'Serie 65'!F30</f>
        <v>596</v>
      </c>
      <c r="G21" s="14">
        <f>+'Serie 65'!G30</f>
        <v>624</v>
      </c>
      <c r="H21" s="14">
        <f>+'Serie 65'!H30</f>
        <v>670</v>
      </c>
      <c r="I21" s="13">
        <f>+'Serie 65'!I30</f>
        <v>708</v>
      </c>
      <c r="J21" s="30">
        <f>+'Serie 65'!J30</f>
        <v>748</v>
      </c>
      <c r="K21" s="31">
        <f>+'Serie 65'!K30</f>
        <v>1.3571428571428572</v>
      </c>
      <c r="L21" s="30">
        <f>+'Serie 65'!L30</f>
        <v>152</v>
      </c>
      <c r="M21" s="13">
        <f>+'Serie 65'!M30</f>
        <v>130</v>
      </c>
      <c r="N21" s="13">
        <f>+'Serie 65'!N30</f>
        <v>192</v>
      </c>
    </row>
    <row r="22" spans="1:14" s="7" customFormat="1" ht="12.9" customHeight="1">
      <c r="A22" s="59" t="str">
        <f>+'Serie 65'!A31</f>
        <v>JOSE LUIS MURILLO MORENO</v>
      </c>
      <c r="B22" s="58" t="str">
        <f>+'Serie 65'!B31</f>
        <v xml:space="preserve">    EN 15080</v>
      </c>
      <c r="C22" s="20" t="str">
        <f>+'Serie 65'!C31</f>
        <v xml:space="preserve">  ES070106659597</v>
      </c>
      <c r="D22" s="60" t="str">
        <f>+'Serie 65'!D31</f>
        <v xml:space="preserve">  16/11/2015</v>
      </c>
      <c r="E22" s="26" t="str">
        <f>+'Serie 65'!E31</f>
        <v>-</v>
      </c>
      <c r="F22" s="29">
        <f>+'Serie 65'!F31</f>
        <v>540</v>
      </c>
      <c r="G22" s="14">
        <f>+'Serie 65'!G31</f>
        <v>590</v>
      </c>
      <c r="H22" s="14">
        <f>+'Serie 65'!H31</f>
        <v>644</v>
      </c>
      <c r="I22" s="13">
        <f>+'Serie 65'!I31</f>
        <v>686</v>
      </c>
      <c r="J22" s="30">
        <f>+'Serie 65'!J31</f>
        <v>712</v>
      </c>
      <c r="K22" s="31">
        <f>+'Serie 65'!K31</f>
        <v>1.5357142857142858</v>
      </c>
      <c r="L22" s="30">
        <f>+'Serie 65'!L31</f>
        <v>172</v>
      </c>
      <c r="M22" s="13">
        <f>+'Serie 65'!M31</f>
        <v>127</v>
      </c>
      <c r="N22" s="13">
        <f>+'Serie 65'!N31</f>
        <v>192</v>
      </c>
    </row>
    <row r="23" spans="1:14" s="7" customFormat="1" ht="12.9" customHeight="1">
      <c r="A23" s="57" t="str">
        <f>+'Serie 65'!A32</f>
        <v>FERNANDO HERAS MONDUATE</v>
      </c>
      <c r="B23" s="58" t="str">
        <f>+'Serie 65'!B32</f>
        <v xml:space="preserve">    DP15213</v>
      </c>
      <c r="C23" s="20" t="str">
        <f>+'Serie 65'!C32</f>
        <v xml:space="preserve">  ES031520456480</v>
      </c>
      <c r="D23" s="60" t="str">
        <f>+'Serie 65'!D32</f>
        <v xml:space="preserve">  20/11/2015</v>
      </c>
      <c r="E23" s="26" t="str">
        <f>+'Serie 65'!E32</f>
        <v>-</v>
      </c>
      <c r="F23" s="29">
        <f>+'Serie 65'!F32</f>
        <v>492</v>
      </c>
      <c r="G23" s="14">
        <f>+'Serie 65'!G32</f>
        <v>540</v>
      </c>
      <c r="H23" s="14">
        <f>+'Serie 65'!H32</f>
        <v>580</v>
      </c>
      <c r="I23" s="13">
        <f>+'Serie 65'!I32</f>
        <v>614</v>
      </c>
      <c r="J23" s="30">
        <f>+'Serie 65'!J32</f>
        <v>738</v>
      </c>
      <c r="K23" s="31">
        <f>+'Serie 65'!K32</f>
        <v>2.1964285714285716</v>
      </c>
      <c r="L23" s="30">
        <f>+'Serie 65'!L32</f>
        <v>246</v>
      </c>
      <c r="M23" s="13">
        <f>+'Serie 65'!M32</f>
        <v>128</v>
      </c>
      <c r="N23" s="13">
        <f>+'Serie 65'!N32</f>
        <v>184</v>
      </c>
    </row>
    <row r="24" spans="1:14" s="7" customFormat="1" ht="12.9" customHeight="1">
      <c r="A24" s="59" t="str">
        <f>+'Serie 65'!A33</f>
        <v>FRANCISCA RODRÍGUEZ BARBA</v>
      </c>
      <c r="B24" s="58" t="str">
        <f>+'Serie 65'!B33</f>
        <v xml:space="preserve">    FR 15044</v>
      </c>
      <c r="C24" s="20" t="str">
        <f>+'Serie 65'!C33</f>
        <v xml:space="preserve">  ES021008131203</v>
      </c>
      <c r="D24" s="60" t="str">
        <f>+'Serie 65'!D33</f>
        <v xml:space="preserve">  20/11/2015</v>
      </c>
      <c r="E24" s="26" t="str">
        <f>+'Serie 65'!E33</f>
        <v>-</v>
      </c>
      <c r="F24" s="29">
        <f>+'Serie 65'!F33</f>
        <v>580</v>
      </c>
      <c r="G24" s="14">
        <f>+'Serie 65'!G33</f>
        <v>628</v>
      </c>
      <c r="H24" s="14">
        <f>+'Serie 65'!H33</f>
        <v>672</v>
      </c>
      <c r="I24" s="13">
        <f>+'Serie 65'!I33</f>
        <v>710</v>
      </c>
      <c r="J24" s="30">
        <f>+'Serie 65'!J33</f>
        <v>664</v>
      </c>
      <c r="K24" s="31">
        <f>+'Serie 65'!K33</f>
        <v>0.75</v>
      </c>
      <c r="L24" s="30">
        <f>+'Serie 65'!L33</f>
        <v>84</v>
      </c>
      <c r="M24" s="13">
        <f>+'Serie 65'!M33</f>
        <v>134</v>
      </c>
      <c r="N24" s="13">
        <f>+'Serie 65'!N33</f>
        <v>187</v>
      </c>
    </row>
    <row r="25" spans="1:14" s="7" customFormat="1" ht="12.9" customHeight="1">
      <c r="A25" s="57" t="str">
        <f>+'Serie 65'!A34</f>
        <v>GANADERÍA VALLE DE MUDÁ</v>
      </c>
      <c r="B25" s="58" t="str">
        <f>+'Serie 65'!B34</f>
        <v xml:space="preserve">    BFP 15059</v>
      </c>
      <c r="C25" s="20" t="str">
        <f>+'Serie 65'!C34</f>
        <v xml:space="preserve">  ES000811719832</v>
      </c>
      <c r="D25" s="60" t="str">
        <f>+'Serie 65'!D34</f>
        <v xml:space="preserve">  21/11/2015</v>
      </c>
      <c r="E25" s="26" t="str">
        <f>+'Serie 65'!E34</f>
        <v>-</v>
      </c>
      <c r="F25" s="29">
        <f>+'Serie 65'!F34</f>
        <v>506</v>
      </c>
      <c r="G25" s="14">
        <f>+'Serie 65'!G34</f>
        <v>550</v>
      </c>
      <c r="H25" s="14">
        <f>+'Serie 65'!H34</f>
        <v>592</v>
      </c>
      <c r="I25" s="13">
        <f>+'Serie 65'!I34</f>
        <v>632</v>
      </c>
      <c r="J25" s="30">
        <f>+'Serie 65'!J34</f>
        <v>650</v>
      </c>
      <c r="K25" s="31">
        <f>+'Serie 65'!K34</f>
        <v>1.2857142857142858</v>
      </c>
      <c r="L25" s="30">
        <f>+'Serie 65'!L34</f>
        <v>144</v>
      </c>
      <c r="M25" s="13">
        <f>+'Serie 65'!M34</f>
        <v>131</v>
      </c>
      <c r="N25" s="13">
        <f>+'Serie 65'!N34</f>
        <v>180</v>
      </c>
    </row>
    <row r="26" spans="1:14" s="7" customFormat="1" ht="12.9" customHeight="1">
      <c r="A26" s="59" t="str">
        <f>+'Serie 65'!A35</f>
        <v>FERNANDO GÓMEZ MARCOS</v>
      </c>
      <c r="B26" s="58" t="str">
        <f>+'Serie 65'!B35</f>
        <v xml:space="preserve">    GF 15039</v>
      </c>
      <c r="C26" s="20" t="str">
        <f>+'Serie 65'!C35</f>
        <v xml:space="preserve">  ES071008156494</v>
      </c>
      <c r="D26" s="60" t="str">
        <f>+'Serie 65'!D35</f>
        <v xml:space="preserve">  22/11/2015</v>
      </c>
      <c r="E26" s="26" t="str">
        <f>+'Serie 65'!E35</f>
        <v>-</v>
      </c>
      <c r="F26" s="29">
        <f>+'Serie 65'!F35</f>
        <v>528</v>
      </c>
      <c r="G26" s="14">
        <f>+'Serie 65'!G35</f>
        <v>564</v>
      </c>
      <c r="H26" s="14">
        <f>+'Serie 65'!H35</f>
        <v>608</v>
      </c>
      <c r="I26" s="13">
        <f>+'Serie 65'!I35</f>
        <v>642</v>
      </c>
      <c r="J26" s="30">
        <f>+'Serie 65'!J35</f>
        <v>606</v>
      </c>
      <c r="K26" s="31">
        <f>+'Serie 65'!K35</f>
        <v>0.6964285714285714</v>
      </c>
      <c r="L26" s="30">
        <f>+'Serie 65'!L35</f>
        <v>78</v>
      </c>
      <c r="M26" s="13">
        <f>+'Serie 65'!M35</f>
        <v>128</v>
      </c>
      <c r="N26" s="13">
        <f>+'Serie 65'!N35</f>
        <v>184</v>
      </c>
    </row>
    <row r="27" spans="1:14" s="7" customFormat="1" ht="12.9" customHeight="1">
      <c r="A27" s="57" t="str">
        <f>+'Serie 65'!A36</f>
        <v>FRANCISCO ROMERO IGLESIAS</v>
      </c>
      <c r="B27" s="58" t="str">
        <f>+'Serie 65'!B36</f>
        <v xml:space="preserve">     RI 15039</v>
      </c>
      <c r="C27" s="20" t="str">
        <f>+'Serie 65'!C36</f>
        <v xml:space="preserve">  ES071007551539</v>
      </c>
      <c r="D27" s="60" t="str">
        <f>+'Serie 65'!D36</f>
        <v xml:space="preserve">  22/11/2015</v>
      </c>
      <c r="E27" s="26" t="str">
        <f>+'Serie 65'!E36</f>
        <v>-</v>
      </c>
      <c r="F27" s="29">
        <f>+'Serie 65'!F36</f>
        <v>502</v>
      </c>
      <c r="G27" s="14">
        <f>+'Serie 65'!G36</f>
        <v>542</v>
      </c>
      <c r="H27" s="14">
        <f>+'Serie 65'!H36</f>
        <v>584</v>
      </c>
      <c r="I27" s="13">
        <f>+'Serie 65'!I36</f>
        <v>608</v>
      </c>
      <c r="J27" s="30">
        <f>+'Serie 65'!J36</f>
        <v>652</v>
      </c>
      <c r="K27" s="31">
        <f>+'Serie 65'!K36</f>
        <v>1.3392857142857142</v>
      </c>
      <c r="L27" s="30">
        <f>+'Serie 65'!L36</f>
        <v>150</v>
      </c>
      <c r="M27" s="13">
        <f>+'Serie 65'!M36</f>
        <v>125</v>
      </c>
      <c r="N27" s="13">
        <f>+'Serie 65'!N36</f>
        <v>188</v>
      </c>
    </row>
    <row r="28" spans="1:14" s="7" customFormat="1" ht="12.9" customHeight="1">
      <c r="A28" s="59" t="str">
        <f>+'Serie 65'!A37</f>
        <v>OMAYRA</v>
      </c>
      <c r="B28" s="58" t="str">
        <f>+'Serie 65'!B37</f>
        <v xml:space="preserve">     O 15021</v>
      </c>
      <c r="C28" s="20" t="str">
        <f>+'Serie 65'!C37</f>
        <v xml:space="preserve">  ES001202643853</v>
      </c>
      <c r="D28" s="60" t="str">
        <f>+'Serie 65'!D37</f>
        <v xml:space="preserve">  22/11/2015</v>
      </c>
      <c r="E28" s="26" t="str">
        <f>+'Serie 65'!E37</f>
        <v>-</v>
      </c>
      <c r="F28" s="29">
        <f>+'Serie 65'!F37</f>
        <v>430</v>
      </c>
      <c r="G28" s="14">
        <f>+'Serie 65'!G37</f>
        <v>480</v>
      </c>
      <c r="H28" s="14">
        <f>+'Serie 65'!H37</f>
        <v>528</v>
      </c>
      <c r="I28" s="13">
        <f>+'Serie 65'!I37</f>
        <v>568</v>
      </c>
      <c r="J28" s="30">
        <f>+'Serie 65'!J37</f>
        <v>682</v>
      </c>
      <c r="K28" s="31">
        <f>+'Serie 65'!K37</f>
        <v>2.25</v>
      </c>
      <c r="L28" s="30">
        <f>+'Serie 65'!L37</f>
        <v>252</v>
      </c>
      <c r="M28" s="13">
        <f>+'Serie 65'!M37</f>
        <v>129</v>
      </c>
      <c r="N28" s="13">
        <f>+'Serie 65'!N37</f>
        <v>177</v>
      </c>
    </row>
    <row r="29" spans="1:14" s="7" customFormat="1" ht="12.9" customHeight="1">
      <c r="A29" s="57" t="str">
        <f>+'Serie 65'!A38</f>
        <v>JOSÉ ANTONIO LÓPEZ MORA</v>
      </c>
      <c r="B29" s="58" t="str">
        <f>+'Serie 65'!B38</f>
        <v xml:space="preserve">   BHW 15012</v>
      </c>
      <c r="C29" s="20" t="str">
        <f>+'Serie 65'!C38</f>
        <v xml:space="preserve">  ES080704128049</v>
      </c>
      <c r="D29" s="60" t="str">
        <f>+'Serie 65'!D38</f>
        <v xml:space="preserve">  25/11/2015</v>
      </c>
      <c r="E29" s="26" t="str">
        <f>+'Serie 65'!E38</f>
        <v>-</v>
      </c>
      <c r="F29" s="29">
        <f>+'Serie 65'!F38</f>
        <v>520</v>
      </c>
      <c r="G29" s="14">
        <f>+'Serie 65'!G38</f>
        <v>562</v>
      </c>
      <c r="H29" s="14">
        <f>+'Serie 65'!H38</f>
        <v>602</v>
      </c>
      <c r="I29" s="13">
        <f>+'Serie 65'!I38</f>
        <v>630</v>
      </c>
      <c r="J29" s="30">
        <f>+'Serie 65'!J38</f>
        <v>694</v>
      </c>
      <c r="K29" s="31">
        <f>+'Serie 65'!K38</f>
        <v>1.5535714285714286</v>
      </c>
      <c r="L29" s="30">
        <f>+'Serie 65'!L38</f>
        <v>174</v>
      </c>
      <c r="M29" s="13">
        <f>+'Serie 65'!M38</f>
        <v>129</v>
      </c>
      <c r="N29" s="13">
        <f>+'Serie 65'!N38</f>
        <v>186</v>
      </c>
    </row>
    <row r="30" spans="1:14" s="7" customFormat="1" ht="12.9" customHeight="1">
      <c r="A30" s="59" t="str">
        <f>+'Serie 65'!A39</f>
        <v>JULIO SÁNCHEZ-PAJARES CASADO</v>
      </c>
      <c r="B30" s="58" t="str">
        <f>+'Serie 65'!B39</f>
        <v xml:space="preserve">    JU 15035</v>
      </c>
      <c r="C30" s="20" t="str">
        <f>+'Serie 65'!C39</f>
        <v xml:space="preserve">  ES001007798368</v>
      </c>
      <c r="D30" s="60" t="str">
        <f>+'Serie 65'!D39</f>
        <v xml:space="preserve">  25/11/2015</v>
      </c>
      <c r="E30" s="26" t="str">
        <f>+'Serie 65'!E39</f>
        <v>-</v>
      </c>
      <c r="F30" s="29">
        <f>+'Serie 65'!F39</f>
        <v>520</v>
      </c>
      <c r="G30" s="14">
        <f>+'Serie 65'!G39</f>
        <v>548</v>
      </c>
      <c r="H30" s="14">
        <f>+'Serie 65'!H39</f>
        <v>582</v>
      </c>
      <c r="I30" s="13">
        <f>+'Serie 65'!I39</f>
        <v>614</v>
      </c>
      <c r="J30" s="30">
        <f>+'Serie 65'!J39</f>
        <v>658</v>
      </c>
      <c r="K30" s="31">
        <f>+'Serie 65'!K39</f>
        <v>1.2321428571428572</v>
      </c>
      <c r="L30" s="30">
        <f>+'Serie 65'!L39</f>
        <v>138</v>
      </c>
      <c r="M30" s="13">
        <f>+'Serie 65'!M39</f>
        <v>126</v>
      </c>
      <c r="N30" s="13">
        <f>+'Serie 65'!N39</f>
        <v>186</v>
      </c>
    </row>
    <row r="31" spans="1:14" s="7" customFormat="1" ht="12.9" customHeight="1">
      <c r="A31" s="57" t="str">
        <f>+'Serie 65'!A40</f>
        <v>LIMUSINES LOS LIRIOS</v>
      </c>
      <c r="B31" s="58" t="str">
        <f>+'Serie 65'!B40</f>
        <v xml:space="preserve">    VN 15013</v>
      </c>
      <c r="C31" s="20" t="str">
        <f>+'Serie 65'!C40</f>
        <v xml:space="preserve">  ES041007692176</v>
      </c>
      <c r="D31" s="60" t="str">
        <f>+'Serie 65'!D40</f>
        <v xml:space="preserve">  25/11/2015</v>
      </c>
      <c r="E31" s="26" t="str">
        <f>+'Serie 65'!E40</f>
        <v>-</v>
      </c>
      <c r="F31" s="29">
        <f>+'Serie 65'!F40</f>
        <v>510</v>
      </c>
      <c r="G31" s="14">
        <f>+'Serie 65'!G40</f>
        <v>548</v>
      </c>
      <c r="H31" s="14">
        <f>+'Serie 65'!H40</f>
        <v>580</v>
      </c>
      <c r="I31" s="13">
        <f>+'Serie 65'!I40</f>
        <v>598</v>
      </c>
      <c r="J31" s="30">
        <f>+'Serie 65'!J40</f>
        <v>538</v>
      </c>
      <c r="K31" s="31">
        <f>+'Serie 65'!K40</f>
        <v>0.25</v>
      </c>
      <c r="L31" s="30">
        <f>+'Serie 65'!L40</f>
        <v>28</v>
      </c>
      <c r="M31" s="13">
        <f>+'Serie 65'!M40</f>
        <v>125</v>
      </c>
      <c r="N31" s="13">
        <f>+'Serie 65'!N40</f>
        <v>191</v>
      </c>
    </row>
    <row r="32" spans="1:14" s="7" customFormat="1" ht="12.9" customHeight="1">
      <c r="A32" s="59" t="str">
        <f>+'Serie 65'!A41</f>
        <v>LIMUSINES LOS LIRIOS</v>
      </c>
      <c r="B32" s="58" t="str">
        <f>+'Serie 65'!B41</f>
        <v xml:space="preserve">    VN 15027</v>
      </c>
      <c r="C32" s="20" t="str">
        <f>+'Serie 65'!C41</f>
        <v xml:space="preserve">  ES011007692184</v>
      </c>
      <c r="D32" s="60" t="str">
        <f>+'Serie 65'!D41</f>
        <v xml:space="preserve">  26/11/2015</v>
      </c>
      <c r="E32" s="26" t="str">
        <f>+'Serie 65'!E41</f>
        <v>-</v>
      </c>
      <c r="F32" s="29">
        <f>+'Serie 65'!F41</f>
        <v>506</v>
      </c>
      <c r="G32" s="14">
        <f>+'Serie 65'!G41</f>
        <v>544</v>
      </c>
      <c r="H32" s="14">
        <f>+'Serie 65'!H41</f>
        <v>596</v>
      </c>
      <c r="I32" s="13">
        <f>+'Serie 65'!I41</f>
        <v>638</v>
      </c>
      <c r="J32" s="30">
        <f>+'Serie 65'!J41</f>
        <v>666</v>
      </c>
      <c r="K32" s="31">
        <f>+'Serie 65'!K41</f>
        <v>1.4285714285714286</v>
      </c>
      <c r="L32" s="30">
        <f>+'Serie 65'!L41</f>
        <v>160</v>
      </c>
      <c r="M32" s="13">
        <f>+'Serie 65'!M41</f>
        <v>127</v>
      </c>
      <c r="N32" s="13">
        <f>+'Serie 65'!N41</f>
        <v>192</v>
      </c>
    </row>
    <row r="33" spans="1:14" s="7" customFormat="1" ht="12.9" customHeight="1">
      <c r="A33" s="57" t="str">
        <f>+'Serie 65'!A42</f>
        <v>FRANCISCO LÓPEZ COLMENAREJO</v>
      </c>
      <c r="B33" s="58" t="str">
        <f>+'Serie 65'!B42</f>
        <v xml:space="preserve">    HN 15026</v>
      </c>
      <c r="C33" s="20" t="str">
        <f>+'Serie 65'!C42</f>
        <v xml:space="preserve">  ES011202632017</v>
      </c>
      <c r="D33" s="60" t="str">
        <f>+'Serie 65'!D42</f>
        <v xml:space="preserve">  27/11/2015</v>
      </c>
      <c r="E33" s="26" t="str">
        <f>+'Serie 65'!E42</f>
        <v>-</v>
      </c>
      <c r="F33" s="29">
        <f>+'Serie 65'!F42</f>
        <v>470</v>
      </c>
      <c r="G33" s="14">
        <f>+'Serie 65'!G42</f>
        <v>518</v>
      </c>
      <c r="H33" s="14">
        <f>+'Serie 65'!H42</f>
        <v>556</v>
      </c>
      <c r="I33" s="13">
        <f>+'Serie 65'!I42</f>
        <v>594</v>
      </c>
      <c r="J33" s="30">
        <f>+'Serie 65'!J42</f>
        <v>636</v>
      </c>
      <c r="K33" s="31">
        <f>+'Serie 65'!K42</f>
        <v>1.4821428571428572</v>
      </c>
      <c r="L33" s="30">
        <f>+'Serie 65'!L42</f>
        <v>166</v>
      </c>
      <c r="M33" s="13">
        <f>+'Serie 65'!M42</f>
        <v>127</v>
      </c>
      <c r="N33" s="13">
        <f>+'Serie 65'!N42</f>
        <v>184</v>
      </c>
    </row>
    <row r="34" spans="1:14" s="7" customFormat="1" ht="12.9" customHeight="1">
      <c r="A34" s="59" t="str">
        <f>+'Serie 65'!A43</f>
        <v>HNOS. MUÑOZ CARRASCO</v>
      </c>
      <c r="B34" s="58" t="str">
        <f>+'Serie 65'!B43</f>
        <v xml:space="preserve">    VH 15024</v>
      </c>
      <c r="C34" s="20" t="str">
        <f>+'Serie 65'!C43</f>
        <v xml:space="preserve">  ES071007761997</v>
      </c>
      <c r="D34" s="60" t="str">
        <f>+'Serie 65'!D43</f>
        <v xml:space="preserve">  27/11/2015</v>
      </c>
      <c r="E34" s="26" t="str">
        <f>+'Serie 65'!E43</f>
        <v>-</v>
      </c>
      <c r="F34" s="29">
        <f>+'Serie 65'!F43</f>
        <v>476</v>
      </c>
      <c r="G34" s="14">
        <f>+'Serie 65'!G43</f>
        <v>512</v>
      </c>
      <c r="H34" s="14">
        <f>+'Serie 65'!H43</f>
        <v>554</v>
      </c>
      <c r="I34" s="13">
        <f>+'Serie 65'!I43</f>
        <v>580</v>
      </c>
      <c r="J34" s="30">
        <f>+'Serie 65'!J43</f>
        <v>622</v>
      </c>
      <c r="K34" s="31">
        <f>+'Serie 65'!K43</f>
        <v>1.3035714285714286</v>
      </c>
      <c r="L34" s="30">
        <f>+'Serie 65'!L43</f>
        <v>146</v>
      </c>
      <c r="M34" s="13">
        <f>+'Serie 65'!M43</f>
        <v>127</v>
      </c>
      <c r="N34" s="13">
        <f>+'Serie 65'!N43</f>
        <v>183</v>
      </c>
    </row>
    <row r="35" spans="1:14" s="7" customFormat="1" ht="12.9" customHeight="1">
      <c r="A35" s="57" t="str">
        <f>+'Serie 65'!A44</f>
        <v>JUAN PABLO GARCÍA E HIJOS , S.C.</v>
      </c>
      <c r="B35" s="58" t="str">
        <f>+'Serie 65'!B44</f>
        <v xml:space="preserve">    GA 15030</v>
      </c>
      <c r="C35" s="20" t="str">
        <f>+'Serie 65'!C44</f>
        <v xml:space="preserve">  ES031202855130</v>
      </c>
      <c r="D35" s="60" t="str">
        <f>+'Serie 65'!D44</f>
        <v xml:space="preserve">  01/12/2015</v>
      </c>
      <c r="E35" s="26" t="str">
        <f>+'Serie 65'!E44</f>
        <v>-</v>
      </c>
      <c r="F35" s="29">
        <f>+'Serie 65'!F44</f>
        <v>540</v>
      </c>
      <c r="G35" s="14">
        <f>+'Serie 65'!G44</f>
        <v>590</v>
      </c>
      <c r="H35" s="14">
        <f>+'Serie 65'!H44</f>
        <v>640</v>
      </c>
      <c r="I35" s="13">
        <f>+'Serie 65'!I44</f>
        <v>686</v>
      </c>
      <c r="J35" s="30">
        <f>+'Serie 65'!J44</f>
        <v>704</v>
      </c>
      <c r="K35" s="31">
        <f>+'Serie 65'!K44</f>
        <v>1.4642857142857142</v>
      </c>
      <c r="L35" s="30">
        <f>+'Serie 65'!L44</f>
        <v>164</v>
      </c>
      <c r="M35" s="13">
        <f>+'Serie 65'!M44</f>
        <v>127</v>
      </c>
      <c r="N35" s="13">
        <f>+'Serie 65'!N44</f>
        <v>188</v>
      </c>
    </row>
    <row r="36" spans="1:14" s="7" customFormat="1" ht="12.9" customHeight="1">
      <c r="A36" s="59" t="str">
        <f>+'Serie 65'!A45</f>
        <v>GANADERÍA CONCHA PIQUER, C.B.</v>
      </c>
      <c r="B36" s="58" t="str">
        <f>+'Serie 65'!B45</f>
        <v xml:space="preserve">    HR 15072</v>
      </c>
      <c r="C36" s="20" t="str">
        <f>+'Serie 65'!C45</f>
        <v xml:space="preserve">  ES000106320949</v>
      </c>
      <c r="D36" s="60" t="str">
        <f>+'Serie 65'!D45</f>
        <v xml:space="preserve">  09/12/2015</v>
      </c>
      <c r="E36" s="26" t="str">
        <f>+'Serie 65'!E45</f>
        <v>-</v>
      </c>
      <c r="F36" s="29">
        <f>+'Serie 65'!F45</f>
        <v>500</v>
      </c>
      <c r="G36" s="14">
        <f>+'Serie 65'!G45</f>
        <v>554</v>
      </c>
      <c r="H36" s="14">
        <f>+'Serie 65'!H45</f>
        <v>594</v>
      </c>
      <c r="I36" s="13">
        <f>+'Serie 65'!I45</f>
        <v>628</v>
      </c>
      <c r="J36" s="30">
        <f>+'Serie 65'!J45</f>
        <v>684</v>
      </c>
      <c r="K36" s="31">
        <f>+'Serie 65'!K45</f>
        <v>1.6428571428571428</v>
      </c>
      <c r="L36" s="30">
        <f>+'Serie 65'!L45</f>
        <v>184</v>
      </c>
      <c r="M36" s="13">
        <f>+'Serie 65'!M45</f>
        <v>129</v>
      </c>
      <c r="N36" s="13">
        <f>+'Serie 65'!N45</f>
        <v>184</v>
      </c>
    </row>
    <row r="37" spans="1:14" s="7" customFormat="1" ht="12.9" customHeight="1">
      <c r="A37" s="57" t="str">
        <f>+'Serie 65'!A46</f>
        <v>NOVOFINCAS, S.L.</v>
      </c>
      <c r="B37" s="58" t="str">
        <f>+'Serie 65'!B46</f>
        <v xml:space="preserve">    GW 15062</v>
      </c>
      <c r="C37" s="20" t="str">
        <f>+'Serie 65'!C46</f>
        <v xml:space="preserve">  ES001007939641</v>
      </c>
      <c r="D37" s="60" t="str">
        <f>+'Serie 65'!D46</f>
        <v xml:space="preserve">  10/12/2015</v>
      </c>
      <c r="E37" s="26" t="str">
        <f>+'Serie 65'!E46</f>
        <v>-</v>
      </c>
      <c r="F37" s="29">
        <f>+'Serie 65'!F46</f>
        <v>548</v>
      </c>
      <c r="G37" s="14">
        <f>+'Serie 65'!G46</f>
        <v>594</v>
      </c>
      <c r="H37" s="14">
        <f>+'Serie 65'!H46</f>
        <v>638</v>
      </c>
      <c r="I37" s="13">
        <f>+'Serie 65'!I46</f>
        <v>674</v>
      </c>
      <c r="J37" s="30">
        <f>+'Serie 65'!J46</f>
        <v>712</v>
      </c>
      <c r="K37" s="31">
        <f>+'Serie 65'!K46</f>
        <v>1.4642857142857142</v>
      </c>
      <c r="L37" s="30">
        <f>+'Serie 65'!L46</f>
        <v>164</v>
      </c>
      <c r="M37" s="13">
        <f>+'Serie 65'!M46</f>
        <v>131</v>
      </c>
      <c r="N37" s="13">
        <f>+'Serie 65'!N46</f>
        <v>192</v>
      </c>
    </row>
    <row r="38" spans="1:14" s="7" customFormat="1" ht="12.9" customHeight="1">
      <c r="A38" s="59" t="str">
        <f>+'Serie 65'!A47</f>
        <v>NOVOFINCAS, S.L.</v>
      </c>
      <c r="B38" s="58" t="str">
        <f>+'Serie 65'!B47</f>
        <v xml:space="preserve">    GW 15063</v>
      </c>
      <c r="C38" s="20" t="str">
        <f>+'Serie 65'!C47</f>
        <v xml:space="preserve">  ES041007939645</v>
      </c>
      <c r="D38" s="60" t="str">
        <f>+'Serie 65'!D47</f>
        <v xml:space="preserve">  10/12/2015</v>
      </c>
      <c r="E38" s="26" t="str">
        <f>+'Serie 65'!E47</f>
        <v>-</v>
      </c>
      <c r="F38" s="29">
        <f>+'Serie 65'!F47</f>
        <v>488</v>
      </c>
      <c r="G38" s="14">
        <f>+'Serie 65'!G47</f>
        <v>536</v>
      </c>
      <c r="H38" s="14">
        <f>+'Serie 65'!H47</f>
        <v>576</v>
      </c>
      <c r="I38" s="13">
        <f>+'Serie 65'!I47</f>
        <v>608</v>
      </c>
      <c r="J38" s="30">
        <f>+'Serie 65'!J47</f>
        <v>640</v>
      </c>
      <c r="K38" s="31">
        <f>+'Serie 65'!K47</f>
        <v>1.3571428571428572</v>
      </c>
      <c r="L38" s="30">
        <f>+'Serie 65'!L47</f>
        <v>152</v>
      </c>
      <c r="M38" s="13">
        <f>+'Serie 65'!M47</f>
        <v>126</v>
      </c>
      <c r="N38" s="13">
        <f>+'Serie 65'!N47</f>
        <v>187</v>
      </c>
    </row>
    <row r="39" spans="1:14" s="7" customFormat="1" ht="12.9" customHeight="1">
      <c r="A39" s="57" t="str">
        <f>+'Serie 65'!A48</f>
        <v>NOVOFINCAS, S.L.</v>
      </c>
      <c r="B39" s="58" t="str">
        <f>+'Serie 65'!B48</f>
        <v xml:space="preserve">    GW 15066</v>
      </c>
      <c r="C39" s="20" t="str">
        <f>+'Serie 65'!C48</f>
        <v xml:space="preserve">  ES051007939646</v>
      </c>
      <c r="D39" s="60" t="str">
        <f>+'Serie 65'!D48</f>
        <v xml:space="preserve">  11/12/2015</v>
      </c>
      <c r="E39" s="26" t="str">
        <f>+'Serie 65'!E48</f>
        <v>-</v>
      </c>
      <c r="F39" s="29">
        <f>+'Serie 65'!F48</f>
        <v>524</v>
      </c>
      <c r="G39" s="14">
        <f>+'Serie 65'!G48</f>
        <v>576</v>
      </c>
      <c r="H39" s="14">
        <f>+'Serie 65'!H48</f>
        <v>612</v>
      </c>
      <c r="I39" s="13">
        <f>+'Serie 65'!I48</f>
        <v>646</v>
      </c>
      <c r="J39" s="30">
        <f>+'Serie 65'!J48</f>
        <v>674</v>
      </c>
      <c r="K39" s="31">
        <f>+'Serie 65'!K48</f>
        <v>1.3392857142857142</v>
      </c>
      <c r="L39" s="30">
        <f>+'Serie 65'!L48</f>
        <v>150</v>
      </c>
      <c r="M39" s="13">
        <f>+'Serie 65'!M48</f>
        <v>126</v>
      </c>
      <c r="N39" s="13">
        <f>+'Serie 65'!N48</f>
        <v>189</v>
      </c>
    </row>
    <row r="40" spans="1:14" s="7" customFormat="1" ht="12.9" customHeight="1">
      <c r="A40" s="59" t="str">
        <f>+'Serie 65'!A49</f>
        <v>FRANCISCO LÓPEZ COLMENAREJO</v>
      </c>
      <c r="B40" s="58" t="str">
        <f>+'Serie 65'!B49</f>
        <v xml:space="preserve">    HN 15028</v>
      </c>
      <c r="C40" s="20" t="str">
        <f>+'Serie 65'!C49</f>
        <v xml:space="preserve">  ES031202632019</v>
      </c>
      <c r="D40" s="60" t="str">
        <f>+'Serie 65'!D49</f>
        <v xml:space="preserve">  12/12/2015</v>
      </c>
      <c r="E40" s="26" t="str">
        <f>+'Serie 65'!E49</f>
        <v>-</v>
      </c>
      <c r="F40" s="29">
        <f>+'Serie 65'!F49</f>
        <v>444</v>
      </c>
      <c r="G40" s="14">
        <f>+'Serie 65'!G49</f>
        <v>464</v>
      </c>
      <c r="H40" s="14">
        <f>+'Serie 65'!H49</f>
        <v>510</v>
      </c>
      <c r="I40" s="13">
        <f>+'Serie 65'!I49</f>
        <v>544</v>
      </c>
      <c r="J40" s="30">
        <f>+'Serie 65'!J49</f>
        <v>598</v>
      </c>
      <c r="K40" s="31">
        <f>+'Serie 65'!K49</f>
        <v>1.375</v>
      </c>
      <c r="L40" s="30">
        <f>+'Serie 65'!L49</f>
        <v>154</v>
      </c>
      <c r="M40" s="13">
        <f>+'Serie 65'!M49</f>
        <v>123</v>
      </c>
      <c r="N40" s="13">
        <f>+'Serie 65'!N49</f>
        <v>178</v>
      </c>
    </row>
    <row r="41" spans="1:14" s="7" customFormat="1" ht="12.9" customHeight="1">
      <c r="A41" s="57" t="str">
        <f>+'Serie 65'!A50</f>
        <v>GANADERÍA CONCHA PIQUER, C.B.</v>
      </c>
      <c r="B41" s="58" t="str">
        <f>+'Serie 65'!B50</f>
        <v xml:space="preserve">    HR 15073</v>
      </c>
      <c r="C41" s="20" t="str">
        <f>+'Serie 65'!C50</f>
        <v xml:space="preserve">  ES000106320950</v>
      </c>
      <c r="D41" s="60" t="str">
        <f>+'Serie 65'!D50</f>
        <v xml:space="preserve">  12/12/2015</v>
      </c>
      <c r="E41" s="26" t="str">
        <f>+'Serie 65'!E50</f>
        <v>-</v>
      </c>
      <c r="F41" s="29">
        <f>+'Serie 65'!F50</f>
        <v>524</v>
      </c>
      <c r="G41" s="14">
        <f>+'Serie 65'!G50</f>
        <v>564</v>
      </c>
      <c r="H41" s="14">
        <f>+'Serie 65'!H50</f>
        <v>584</v>
      </c>
      <c r="I41" s="13">
        <f>+'Serie 65'!I50</f>
        <v>604</v>
      </c>
      <c r="J41" s="30">
        <f>+'Serie 65'!J50</f>
        <v>648</v>
      </c>
      <c r="K41" s="31">
        <f>+'Serie 65'!K50</f>
        <v>1.1071428571428572</v>
      </c>
      <c r="L41" s="30">
        <f>+'Serie 65'!L50</f>
        <v>124</v>
      </c>
      <c r="M41" s="13">
        <f>+'Serie 65'!M50</f>
        <v>132</v>
      </c>
      <c r="N41" s="13">
        <f>+'Serie 65'!N50</f>
        <v>190</v>
      </c>
    </row>
    <row r="42" spans="1:14" s="7" customFormat="1" ht="12.9" customHeight="1">
      <c r="A42" s="59" t="str">
        <f>+'Serie 65'!A51</f>
        <v>JOSE LUIS MURILLO MORENO</v>
      </c>
      <c r="B42" s="58" t="str">
        <f>+'Serie 65'!B51</f>
        <v xml:space="preserve">    EN 15098</v>
      </c>
      <c r="C42" s="20" t="str">
        <f>+'Serie 65'!C51</f>
        <v xml:space="preserve">  ES080106659612</v>
      </c>
      <c r="D42" s="60" t="str">
        <f>+'Serie 65'!D51</f>
        <v xml:space="preserve">  12/12/2015</v>
      </c>
      <c r="E42" s="26" t="str">
        <f>+'Serie 65'!E51</f>
        <v>-</v>
      </c>
      <c r="F42" s="29">
        <f>+'Serie 65'!F51</f>
        <v>510</v>
      </c>
      <c r="G42" s="14">
        <f>+'Serie 65'!G51</f>
        <v>560</v>
      </c>
      <c r="H42" s="14">
        <f>+'Serie 65'!H51</f>
        <v>608</v>
      </c>
      <c r="I42" s="13">
        <f>+'Serie 65'!I51</f>
        <v>624</v>
      </c>
      <c r="J42" s="30">
        <f>+'Serie 65'!J51</f>
        <v>662</v>
      </c>
      <c r="K42" s="31">
        <f>+'Serie 65'!K51</f>
        <v>1.3571428571428572</v>
      </c>
      <c r="L42" s="30">
        <f>+'Serie 65'!L51</f>
        <v>152</v>
      </c>
      <c r="M42" s="13">
        <f>+'Serie 65'!M51</f>
        <v>128</v>
      </c>
      <c r="N42" s="13">
        <f>+'Serie 65'!N51</f>
        <v>189</v>
      </c>
    </row>
    <row r="43" spans="1:14" s="7" customFormat="1" ht="12.9" customHeight="1">
      <c r="A43" s="57" t="str">
        <f>+'Serie 65'!A52</f>
        <v>GANADERÍA CONCHA PIQUER, C.B.</v>
      </c>
      <c r="B43" s="58" t="str">
        <f>+'Serie 65'!B52</f>
        <v xml:space="preserve">    HR 15078</v>
      </c>
      <c r="C43" s="20" t="str">
        <f>+'Serie 65'!C52</f>
        <v xml:space="preserve">  ES070107125287</v>
      </c>
      <c r="D43" s="60" t="str">
        <f>+'Serie 65'!D52</f>
        <v xml:space="preserve">  15/12/2015</v>
      </c>
      <c r="E43" s="26" t="str">
        <f>+'Serie 65'!E52</f>
        <v>-</v>
      </c>
      <c r="F43" s="29">
        <f>+'Serie 65'!F52</f>
        <v>528</v>
      </c>
      <c r="G43" s="14">
        <f>+'Serie 65'!G52</f>
        <v>574</v>
      </c>
      <c r="H43" s="14">
        <f>+'Serie 65'!H52</f>
        <v>624</v>
      </c>
      <c r="I43" s="13">
        <f>+'Serie 65'!I52</f>
        <v>675</v>
      </c>
      <c r="J43" s="30">
        <f>+'Serie 65'!J52</f>
        <v>704</v>
      </c>
      <c r="K43" s="31">
        <f>+'Serie 65'!K52</f>
        <v>1.5714285714285714</v>
      </c>
      <c r="L43" s="30">
        <f>+'Serie 65'!L52</f>
        <v>176</v>
      </c>
      <c r="M43" s="13">
        <f>+'Serie 65'!M52</f>
        <v>127</v>
      </c>
      <c r="N43" s="13">
        <f>+'Serie 65'!N52</f>
        <v>190</v>
      </c>
    </row>
    <row r="44" spans="1:14" s="7" customFormat="1" ht="12.9" customHeight="1">
      <c r="A44" s="59" t="str">
        <f>+'Serie 65'!A53</f>
        <v>GANADERÍA CONCHA PIQUER, C.B.</v>
      </c>
      <c r="B44" s="58" t="str">
        <f>+'Serie 65'!B53</f>
        <v xml:space="preserve">    CP 15073</v>
      </c>
      <c r="C44" s="20" t="str">
        <f>+'Serie 65'!C53</f>
        <v xml:space="preserve">  ES000107157539</v>
      </c>
      <c r="D44" s="60" t="str">
        <f>+'Serie 65'!D53</f>
        <v xml:space="preserve">  15/12/2015</v>
      </c>
      <c r="E44" s="26" t="str">
        <f>+'Serie 65'!E53</f>
        <v>-</v>
      </c>
      <c r="F44" s="29">
        <f>+'Serie 65'!F53</f>
        <v>455</v>
      </c>
      <c r="G44" s="14">
        <f>+'Serie 65'!G53</f>
        <v>504</v>
      </c>
      <c r="H44" s="14">
        <f>+'Serie 65'!H53</f>
        <v>550</v>
      </c>
      <c r="I44" s="13">
        <f>+'Serie 65'!I53</f>
        <v>586</v>
      </c>
      <c r="J44" s="30">
        <f>+'Serie 65'!J53</f>
        <v>626</v>
      </c>
      <c r="K44" s="31">
        <f>+'Serie 65'!K53</f>
        <v>1.5267857142857142</v>
      </c>
      <c r="L44" s="30">
        <f>+'Serie 65'!L53</f>
        <v>171</v>
      </c>
      <c r="M44" s="13">
        <f>+'Serie 65'!M53</f>
        <v>125</v>
      </c>
      <c r="N44" s="13">
        <f>+'Serie 65'!N53</f>
        <v>180</v>
      </c>
    </row>
    <row r="45" spans="1:14" s="7" customFormat="1" ht="12.9" customHeight="1">
      <c r="A45" s="57" t="str">
        <f>+'Serie 65'!A54</f>
        <v>MARIO GARCÍA JIMÉNEZ</v>
      </c>
      <c r="B45" s="58" t="str">
        <f>+'Serie 65'!B54</f>
        <v xml:space="preserve">    HGJ 15029</v>
      </c>
      <c r="C45" s="20" t="str">
        <f>+'Serie 65'!C54</f>
        <v xml:space="preserve">  ES030811595211</v>
      </c>
      <c r="D45" s="60" t="str">
        <f>+'Serie 65'!D54</f>
        <v xml:space="preserve">  15/12/2015</v>
      </c>
      <c r="E45" s="26" t="str">
        <f>+'Serie 65'!E54</f>
        <v>-</v>
      </c>
      <c r="F45" s="29">
        <f>+'Serie 65'!F54</f>
        <v>475</v>
      </c>
      <c r="G45" s="14">
        <f>+'Serie 65'!G54</f>
        <v>528</v>
      </c>
      <c r="H45" s="14">
        <f>+'Serie 65'!H54</f>
        <v>572</v>
      </c>
      <c r="I45" s="13">
        <f>+'Serie 65'!I54</f>
        <v>610</v>
      </c>
      <c r="J45" s="30">
        <f>+'Serie 65'!J54</f>
        <v>664</v>
      </c>
      <c r="K45" s="31">
        <f>+'Serie 65'!K54</f>
        <v>1.6875</v>
      </c>
      <c r="L45" s="30">
        <f>+'Serie 65'!L54</f>
        <v>189</v>
      </c>
      <c r="M45" s="13">
        <f>+'Serie 65'!M54</f>
        <v>128</v>
      </c>
      <c r="N45" s="13">
        <f>+'Serie 65'!N54</f>
        <v>180</v>
      </c>
    </row>
    <row r="46" spans="1:14" s="7" customFormat="1" ht="12.9" customHeight="1">
      <c r="A46" s="59" t="str">
        <f>+'Serie 65'!A55</f>
        <v>GANADERÍA CONCHA PIQUER, C.B.</v>
      </c>
      <c r="B46" s="58" t="str">
        <f>+'Serie 65'!B55</f>
        <v xml:space="preserve">    CP 15075</v>
      </c>
      <c r="C46" s="20" t="str">
        <f>+'Serie 65'!C55</f>
        <v xml:space="preserve">  ES000107157540</v>
      </c>
      <c r="D46" s="60" t="str">
        <f>+'Serie 65'!D55</f>
        <v xml:space="preserve">  17/12/2015</v>
      </c>
      <c r="E46" s="26" t="str">
        <f>+'Serie 65'!E55</f>
        <v>-</v>
      </c>
      <c r="F46" s="29">
        <f>+'Serie 65'!F55</f>
        <v>506</v>
      </c>
      <c r="G46" s="14">
        <f>+'Serie 65'!G55</f>
        <v>546</v>
      </c>
      <c r="H46" s="14">
        <f>+'Serie 65'!H55</f>
        <v>590</v>
      </c>
      <c r="I46" s="13">
        <f>+'Serie 65'!I55</f>
        <v>642</v>
      </c>
      <c r="J46" s="30">
        <f>+'Serie 65'!J55</f>
        <v>682</v>
      </c>
      <c r="K46" s="31">
        <f>+'Serie 65'!K55</f>
        <v>1.5714285714285714</v>
      </c>
      <c r="L46" s="30">
        <f>+'Serie 65'!L55</f>
        <v>176</v>
      </c>
      <c r="M46" s="13">
        <f>+'Serie 65'!M55</f>
        <v>129</v>
      </c>
      <c r="N46" s="13">
        <f>+'Serie 65'!N55</f>
        <v>188</v>
      </c>
    </row>
    <row r="47" spans="1:14" s="7" customFormat="1" ht="12.9" customHeight="1">
      <c r="A47" s="57" t="str">
        <f>+'Serie 65'!A56</f>
        <v>GOLONESTRE, S.L.</v>
      </c>
      <c r="B47" s="58" t="str">
        <f>+'Serie 65'!B56</f>
        <v xml:space="preserve">    BED 15076</v>
      </c>
      <c r="C47" s="20" t="str">
        <f>+'Serie 65'!C56</f>
        <v xml:space="preserve">  ES021007674014</v>
      </c>
      <c r="D47" s="60" t="str">
        <f>+'Serie 65'!D56</f>
        <v xml:space="preserve">  19/12/2015</v>
      </c>
      <c r="E47" s="26" t="str">
        <f>+'Serie 65'!E56</f>
        <v>-</v>
      </c>
      <c r="F47" s="29">
        <f>+'Serie 65'!F56</f>
        <v>500</v>
      </c>
      <c r="G47" s="14">
        <f>+'Serie 65'!G56</f>
        <v>550</v>
      </c>
      <c r="H47" s="14">
        <f>+'Serie 65'!H56</f>
        <v>598</v>
      </c>
      <c r="I47" s="13">
        <f>+'Serie 65'!I56</f>
        <v>624</v>
      </c>
      <c r="J47" s="30">
        <f>+'Serie 65'!J56</f>
        <v>674</v>
      </c>
      <c r="K47" s="31">
        <f>+'Serie 65'!K56</f>
        <v>1.5535714285714286</v>
      </c>
      <c r="L47" s="30">
        <f>+'Serie 65'!L56</f>
        <v>174</v>
      </c>
      <c r="M47" s="13">
        <f>+'Serie 65'!M56</f>
        <v>125</v>
      </c>
      <c r="N47" s="13">
        <f>+'Serie 65'!N56</f>
        <v>184</v>
      </c>
    </row>
    <row r="48" spans="1:14" s="7" customFormat="1" ht="12.9" customHeight="1">
      <c r="A48" s="57" t="str">
        <f>+'Serie 65'!A57</f>
        <v>LÓPEZ COLMENAREJO, S.L.</v>
      </c>
      <c r="B48" s="58" t="str">
        <f>+'Serie 65'!B57</f>
        <v xml:space="preserve">    FL 15103</v>
      </c>
      <c r="C48" s="20" t="str">
        <f>+'Serie 65'!C57</f>
        <v xml:space="preserve">  ES051202645229</v>
      </c>
      <c r="D48" s="60" t="str">
        <f>+'Serie 65'!D57</f>
        <v xml:space="preserve">  22/12/2015</v>
      </c>
      <c r="E48" s="26" t="str">
        <f>+'Serie 65'!E57</f>
        <v>-</v>
      </c>
      <c r="F48" s="29">
        <f>+'Serie 65'!F57</f>
        <v>506</v>
      </c>
      <c r="G48" s="14">
        <f>+'Serie 65'!G57</f>
        <v>550</v>
      </c>
      <c r="H48" s="14">
        <f>+'Serie 65'!H57</f>
        <v>590</v>
      </c>
      <c r="I48" s="13">
        <f>+'Serie 65'!I57</f>
        <v>626</v>
      </c>
      <c r="J48" s="30">
        <f>+'Serie 65'!J57</f>
        <v>656</v>
      </c>
      <c r="K48" s="31">
        <f>+'Serie 65'!K57</f>
        <v>1.3392857142857142</v>
      </c>
      <c r="L48" s="30">
        <f>+'Serie 65'!L57</f>
        <v>150</v>
      </c>
      <c r="M48" s="13">
        <f>+'Serie 65'!M57</f>
        <v>126</v>
      </c>
      <c r="N48" s="13">
        <f>+'Serie 65'!N57</f>
        <v>186</v>
      </c>
    </row>
    <row r="49" spans="1:14" s="7" customFormat="1" ht="12.9" customHeight="1">
      <c r="A49" s="59" t="str">
        <f>+'Serie 65'!A58</f>
        <v>DANIEL HERAS MONDUATE</v>
      </c>
      <c r="B49" s="58" t="str">
        <f>+'Serie 65'!B58</f>
        <v xml:space="preserve">    DP 15110</v>
      </c>
      <c r="C49" s="20" t="str">
        <f>+'Serie 65'!C58</f>
        <v xml:space="preserve">  ES081007947910</v>
      </c>
      <c r="D49" s="60" t="str">
        <f>+'Serie 65'!D58</f>
        <v xml:space="preserve">  25/12/2015</v>
      </c>
      <c r="E49" s="26" t="str">
        <f>+'Serie 65'!E58</f>
        <v>-</v>
      </c>
      <c r="F49" s="29">
        <f>+'Serie 65'!F58</f>
        <v>420</v>
      </c>
      <c r="G49" s="14">
        <f>+'Serie 65'!G58</f>
        <v>456</v>
      </c>
      <c r="H49" s="14">
        <f>+'Serie 65'!H58</f>
        <v>500</v>
      </c>
      <c r="I49" s="13">
        <f>+'Serie 65'!I58</f>
        <v>534</v>
      </c>
      <c r="J49" s="30">
        <f>+'Serie 65'!J58</f>
        <v>578</v>
      </c>
      <c r="K49" s="31">
        <f>+'Serie 65'!K58</f>
        <v>1.4107142857142858</v>
      </c>
      <c r="L49" s="30">
        <f>+'Serie 65'!L58</f>
        <v>158</v>
      </c>
      <c r="M49" s="13">
        <f>+'Serie 65'!M58</f>
        <v>125</v>
      </c>
      <c r="N49" s="13">
        <f>+'Serie 65'!N58</f>
        <v>176</v>
      </c>
    </row>
    <row r="50" spans="1:14" s="7" customFormat="1" ht="12.9" customHeight="1">
      <c r="A50" s="57" t="str">
        <f>+'Serie 65'!A59</f>
        <v>GANADERÍA CONCHA PIQUER, C.B.</v>
      </c>
      <c r="B50" s="58" t="str">
        <f>+'Serie 65'!B59</f>
        <v xml:space="preserve">    CP 15076</v>
      </c>
      <c r="C50" s="20" t="str">
        <f>+'Serie 65'!C59</f>
        <v xml:space="preserve">  ES010107157541</v>
      </c>
      <c r="D50" s="60" t="str">
        <f>+'Serie 65'!D59</f>
        <v xml:space="preserve">  27/12/2015</v>
      </c>
      <c r="E50" s="26" t="str">
        <f>+'Serie 65'!E59</f>
        <v>-</v>
      </c>
      <c r="F50" s="29">
        <f>+'Serie 65'!F59</f>
        <v>510</v>
      </c>
      <c r="G50" s="14">
        <f>+'Serie 65'!G59</f>
        <v>566</v>
      </c>
      <c r="H50" s="14">
        <f>+'Serie 65'!H59</f>
        <v>606</v>
      </c>
      <c r="I50" s="13">
        <f>+'Serie 65'!I59</f>
        <v>648</v>
      </c>
      <c r="J50" s="30">
        <f>+'Serie 65'!J59</f>
        <v>691</v>
      </c>
      <c r="K50" s="31">
        <f>+'Serie 65'!K59</f>
        <v>1.6160714285714286</v>
      </c>
      <c r="L50" s="30">
        <f>+'Serie 65'!L59</f>
        <v>181</v>
      </c>
      <c r="M50" s="13">
        <f>+'Serie 65'!M59</f>
        <v>129</v>
      </c>
      <c r="N50" s="13">
        <f>+'Serie 65'!N59</f>
        <v>188</v>
      </c>
    </row>
    <row r="51" spans="1:14" s="7" customFormat="1" ht="12.9" customHeight="1">
      <c r="A51" s="59" t="str">
        <f>+'Serie 65'!A60</f>
        <v>MIGUEL ÁNGEL JIMENEZ GARCÍA</v>
      </c>
      <c r="B51" s="58" t="str">
        <f>+'Serie 65'!B60</f>
        <v xml:space="preserve">    MG 16001</v>
      </c>
      <c r="C51" s="20" t="str">
        <f>+'Serie 65'!C60</f>
        <v xml:space="preserve">  ES030811585284</v>
      </c>
      <c r="D51" s="60" t="str">
        <f>+'Serie 65'!D60</f>
        <v xml:space="preserve">  11/01/2016</v>
      </c>
      <c r="E51" s="26" t="str">
        <f>+'Serie 65'!E60</f>
        <v>-</v>
      </c>
      <c r="F51" s="29">
        <f>+'Serie 65'!F60</f>
        <v>375</v>
      </c>
      <c r="G51" s="14">
        <f>+'Serie 65'!G60</f>
        <v>423</v>
      </c>
      <c r="H51" s="14">
        <f>+'Serie 65'!H60</f>
        <v>440</v>
      </c>
      <c r="I51" s="13">
        <f>+'Serie 65'!I60</f>
        <v>423</v>
      </c>
      <c r="J51" s="30">
        <f>+'Serie 65'!J60</f>
        <v>443</v>
      </c>
      <c r="K51" s="31">
        <f>+'Serie 65'!K60</f>
        <v>0.6071428571428571</v>
      </c>
      <c r="L51" s="30">
        <f>+'Serie 65'!L60</f>
        <v>68</v>
      </c>
      <c r="M51" s="13">
        <f>+'Serie 65'!M60</f>
        <v>121</v>
      </c>
      <c r="N51" s="13">
        <f>+'Serie 65'!N60</f>
        <v>163</v>
      </c>
    </row>
    <row r="52" spans="1:14" s="7" customFormat="1" ht="12.9" customHeight="1">
      <c r="A52" s="57" t="str">
        <f>+'Serie 65'!A61</f>
        <v>GANADERÍA VALLE DE MUDÁ</v>
      </c>
      <c r="B52" s="58" t="str">
        <f>+'Serie 65'!B61</f>
        <v xml:space="preserve">    BFP 16013</v>
      </c>
      <c r="C52" s="20" t="e">
        <f>+'Serie 65'!#REF!</f>
        <v>#REF!</v>
      </c>
      <c r="D52" s="60" t="str">
        <f>+'Serie 65'!D61</f>
        <v xml:space="preserve">  13/01/2016</v>
      </c>
      <c r="E52" s="26" t="e">
        <f>+'Serie 65'!#REF!</f>
        <v>#REF!</v>
      </c>
      <c r="F52" s="29">
        <f>+'Serie 65'!F61</f>
        <v>399</v>
      </c>
      <c r="G52" s="14">
        <f>+'Serie 65'!G61</f>
        <v>443</v>
      </c>
      <c r="H52" s="14">
        <f>+'Serie 65'!H61</f>
        <v>485</v>
      </c>
      <c r="I52" s="13">
        <f>+'Serie 65'!I61</f>
        <v>499</v>
      </c>
      <c r="J52" s="30">
        <f>+'Serie 65'!J61</f>
        <v>536</v>
      </c>
      <c r="K52" s="31">
        <f>+'Serie 65'!K61</f>
        <v>1.2232142857142858</v>
      </c>
      <c r="L52" s="30">
        <f>+'Serie 65'!L61</f>
        <v>137</v>
      </c>
      <c r="M52" s="13">
        <f>+'Serie 65'!M61</f>
        <v>122</v>
      </c>
      <c r="N52" s="13">
        <f>+'Serie 65'!N61</f>
        <v>167</v>
      </c>
    </row>
    <row r="53" spans="1:14" s="7" customFormat="1" ht="12.9" customHeight="1">
      <c r="A53" s="59" t="str">
        <f>+'Serie 65'!A62</f>
        <v>GANADERÍA VALLE DE MUDÁ</v>
      </c>
      <c r="B53" s="58" t="str">
        <f>+'Serie 65'!B62</f>
        <v xml:space="preserve">    BFP 16014</v>
      </c>
      <c r="C53" s="20" t="e">
        <f>+'Serie 65'!#REF!</f>
        <v>#REF!</v>
      </c>
      <c r="D53" s="60" t="str">
        <f>+'Serie 65'!D62</f>
        <v xml:space="preserve">  14/01/2016</v>
      </c>
      <c r="E53" s="26" t="e">
        <f>+'Serie 65'!#REF!</f>
        <v>#REF!</v>
      </c>
      <c r="F53" s="29">
        <f>+'Serie 65'!F62</f>
        <v>418</v>
      </c>
      <c r="G53" s="14">
        <f>+'Serie 65'!G62</f>
        <v>470</v>
      </c>
      <c r="H53" s="14">
        <f>+'Serie 65'!H62</f>
        <v>524</v>
      </c>
      <c r="I53" s="13">
        <f>+'Serie 65'!I62</f>
        <v>552</v>
      </c>
      <c r="J53" s="30">
        <f>+'Serie 65'!J62</f>
        <v>598</v>
      </c>
      <c r="K53" s="31">
        <f>+'Serie 65'!K62</f>
        <v>1.6071428571428572</v>
      </c>
      <c r="L53" s="30">
        <f>+'Serie 65'!L62</f>
        <v>180</v>
      </c>
      <c r="M53" s="13">
        <f>+'Serie 65'!M62</f>
        <v>125</v>
      </c>
      <c r="N53" s="13">
        <f>+'Serie 65'!N62</f>
        <v>173</v>
      </c>
    </row>
    <row r="54" spans="1:14" s="7" customFormat="1" ht="12.9" customHeight="1">
      <c r="A54" s="57" t="str">
        <f>+'Serie 65'!A63</f>
        <v>FERNANDO GÓMEZ MARCOS</v>
      </c>
      <c r="B54" s="58" t="str">
        <f>+'Serie 65'!B63</f>
        <v xml:space="preserve">    GF 16005</v>
      </c>
      <c r="C54" s="20" t="e">
        <f>+'Serie 65'!#REF!</f>
        <v>#REF!</v>
      </c>
      <c r="D54" s="60" t="str">
        <f>+'Serie 65'!D63</f>
        <v xml:space="preserve">  16/01/2016</v>
      </c>
      <c r="E54" s="26" t="e">
        <f>+'Serie 65'!#REF!</f>
        <v>#REF!</v>
      </c>
      <c r="F54" s="29">
        <f>+'Serie 65'!F63</f>
        <v>512</v>
      </c>
      <c r="G54" s="14">
        <f>+'Serie 65'!G63</f>
        <v>566</v>
      </c>
      <c r="H54" s="14">
        <f>+'Serie 65'!H63</f>
        <v>594</v>
      </c>
      <c r="I54" s="13">
        <f>+'Serie 65'!I63</f>
        <v>624</v>
      </c>
      <c r="J54" s="30">
        <f>+'Serie 65'!J63</f>
        <v>654</v>
      </c>
      <c r="K54" s="31">
        <f>+'Serie 65'!K63</f>
        <v>1.2678571428571428</v>
      </c>
      <c r="L54" s="30">
        <f>+'Serie 65'!L63</f>
        <v>142</v>
      </c>
      <c r="M54" s="13">
        <f>+'Serie 65'!M63</f>
        <v>122</v>
      </c>
      <c r="N54" s="13">
        <f>+'Serie 65'!N63</f>
        <v>192</v>
      </c>
    </row>
    <row r="55" spans="1:14" s="7" customFormat="1" ht="12.9" customHeight="1">
      <c r="A55" s="59" t="str">
        <f>+'Serie 65'!A64</f>
        <v>GANADERÍA DEL ARAVALLE, S.L.</v>
      </c>
      <c r="B55" s="58" t="str">
        <f>+'Serie 65'!B64</f>
        <v xml:space="preserve">    QL 16003</v>
      </c>
      <c r="C55" s="20" t="e">
        <f>+'Serie 65'!#REF!</f>
        <v>#REF!</v>
      </c>
      <c r="D55" s="60" t="str">
        <f>+'Serie 65'!D64</f>
        <v xml:space="preserve">  16/01/2016</v>
      </c>
      <c r="E55" s="26" t="e">
        <f>+'Serie 65'!#REF!</f>
        <v>#REF!</v>
      </c>
      <c r="F55" s="29">
        <f>+'Serie 65'!F64</f>
        <v>445</v>
      </c>
      <c r="G55" s="14">
        <f>+'Serie 65'!G64</f>
        <v>494</v>
      </c>
      <c r="H55" s="14">
        <f>+'Serie 65'!H64</f>
        <v>536</v>
      </c>
      <c r="I55" s="13">
        <f>+'Serie 65'!I64</f>
        <v>560</v>
      </c>
      <c r="J55" s="30">
        <f>+'Serie 65'!J64</f>
        <v>586</v>
      </c>
      <c r="K55" s="31">
        <f>+'Serie 65'!K64</f>
        <v>1.2589285714285714</v>
      </c>
      <c r="L55" s="30">
        <f>+'Serie 65'!L64</f>
        <v>141</v>
      </c>
      <c r="M55" s="13">
        <f>+'Serie 65'!M64</f>
        <v>126</v>
      </c>
      <c r="N55" s="13">
        <f>+'Serie 65'!N64</f>
        <v>172</v>
      </c>
    </row>
    <row r="56" spans="1:14" s="7" customFormat="1" ht="12.9" customHeight="1">
      <c r="A56" s="57" t="str">
        <f>+'Serie 65'!A65</f>
        <v>MARIO GARCÍA JIMÉNEZ</v>
      </c>
      <c r="B56" s="58" t="str">
        <f>+'Serie 65'!B65</f>
        <v xml:space="preserve">    HGJ 16001</v>
      </c>
      <c r="C56" s="20" t="e">
        <f>+'Serie 65'!#REF!</f>
        <v>#REF!</v>
      </c>
      <c r="D56" s="60" t="str">
        <f>+'Serie 65'!D65</f>
        <v xml:space="preserve">  20/01/2016</v>
      </c>
      <c r="E56" s="26" t="e">
        <f>+'Serie 65'!#REF!</f>
        <v>#REF!</v>
      </c>
      <c r="F56" s="29">
        <f>+'Serie 65'!F65</f>
        <v>498</v>
      </c>
      <c r="G56" s="14">
        <f>+'Serie 65'!G65</f>
        <v>546</v>
      </c>
      <c r="H56" s="14">
        <f>+'Serie 65'!H65</f>
        <v>586</v>
      </c>
      <c r="I56" s="13">
        <f>+'Serie 65'!I65</f>
        <v>622</v>
      </c>
      <c r="J56" s="30">
        <f>+'Serie 65'!J65</f>
        <v>664</v>
      </c>
      <c r="K56" s="31">
        <f>+'Serie 65'!K65</f>
        <v>1.4821428571428572</v>
      </c>
      <c r="L56" s="30">
        <f>+'Serie 65'!L65</f>
        <v>166</v>
      </c>
      <c r="M56" s="13">
        <f>+'Serie 65'!M65</f>
        <v>130</v>
      </c>
      <c r="N56" s="13">
        <f>+'Serie 65'!N65</f>
        <v>187</v>
      </c>
    </row>
    <row r="57" spans="1:14" s="7" customFormat="1" ht="12.9" customHeight="1">
      <c r="A57" s="59" t="str">
        <f>+'Serie 65'!A66</f>
        <v>GANADERÍA CONCHA PIQUER, C.B.</v>
      </c>
      <c r="B57" s="58" t="str">
        <f>+'Serie 65'!B66</f>
        <v xml:space="preserve">    CP 16005</v>
      </c>
      <c r="C57" s="20" t="e">
        <f>+'Serie 65'!#REF!</f>
        <v>#REF!</v>
      </c>
      <c r="D57" s="60" t="str">
        <f>+'Serie 65'!D66</f>
        <v xml:space="preserve">  21/01/2016</v>
      </c>
      <c r="E57" s="26" t="e">
        <f>+'Serie 65'!#REF!</f>
        <v>#REF!</v>
      </c>
      <c r="F57" s="29">
        <f>+'Serie 65'!F66</f>
        <v>426</v>
      </c>
      <c r="G57" s="14">
        <f>+'Serie 65'!G66</f>
        <v>474</v>
      </c>
      <c r="H57" s="14">
        <f>+'Serie 65'!H66</f>
        <v>520</v>
      </c>
      <c r="I57" s="13">
        <f>+'Serie 65'!I66</f>
        <v>552</v>
      </c>
      <c r="J57" s="30">
        <f>+'Serie 65'!J66</f>
        <v>576</v>
      </c>
      <c r="K57" s="31">
        <f>+'Serie 65'!K66</f>
        <v>1.3392857142857142</v>
      </c>
      <c r="L57" s="30">
        <f>+'Serie 65'!L66</f>
        <v>150</v>
      </c>
      <c r="M57" s="13">
        <f>+'Serie 65'!M66</f>
        <v>125</v>
      </c>
      <c r="N57" s="13">
        <f>+'Serie 65'!N66</f>
        <v>175</v>
      </c>
    </row>
    <row r="58" spans="1:14" s="7" customFormat="1" ht="12.9" customHeight="1">
      <c r="A58" s="57" t="str">
        <f>+'Serie 65'!A67</f>
        <v>MIGUEL ÁNGEL JIMENEZ GARCÍA</v>
      </c>
      <c r="B58" s="58" t="str">
        <f>+'Serie 65'!B67</f>
        <v xml:space="preserve">    MG 16002</v>
      </c>
      <c r="C58" s="20" t="e">
        <f>+'Serie 65'!#REF!</f>
        <v>#REF!</v>
      </c>
      <c r="D58" s="60" t="str">
        <f>+'Serie 65'!D67</f>
        <v xml:space="preserve">  21/01/2016</v>
      </c>
      <c r="E58" s="26" t="e">
        <f>+'Serie 65'!#REF!</f>
        <v>#REF!</v>
      </c>
      <c r="F58" s="29">
        <f>+'Serie 65'!F67</f>
        <v>376</v>
      </c>
      <c r="G58" s="14">
        <f>+'Serie 65'!G67</f>
        <v>411</v>
      </c>
      <c r="H58" s="14">
        <f>+'Serie 65'!H67</f>
        <v>446</v>
      </c>
      <c r="I58" s="13">
        <f>+'Serie 65'!I67</f>
        <v>480</v>
      </c>
      <c r="J58" s="30">
        <f>+'Serie 65'!J67</f>
        <v>506</v>
      </c>
      <c r="K58" s="31">
        <f>+'Serie 65'!K67</f>
        <v>1.1607142857142858</v>
      </c>
      <c r="L58" s="30">
        <f>+'Serie 65'!L67</f>
        <v>130</v>
      </c>
      <c r="M58" s="13">
        <f>+'Serie 65'!M67</f>
        <v>122</v>
      </c>
      <c r="N58" s="13">
        <f>+'Serie 65'!N67</f>
        <v>166</v>
      </c>
    </row>
    <row r="59" spans="1:14" s="7" customFormat="1" ht="12.9" customHeight="1" thickBot="1">
      <c r="A59" s="59" t="str">
        <f>+'Serie 65'!A68</f>
        <v>FRANCISCO ROMERO IGLESIAS</v>
      </c>
      <c r="B59" s="58" t="str">
        <f>+'Serie 65'!B68</f>
        <v xml:space="preserve">     RI 16004</v>
      </c>
      <c r="C59" s="20" t="e">
        <f>+'Serie 65'!#REF!</f>
        <v>#REF!</v>
      </c>
      <c r="D59" s="60" t="str">
        <f>+'Serie 65'!D68</f>
        <v xml:space="preserve">  28/01/2016</v>
      </c>
      <c r="E59" s="26" t="e">
        <f>+'Serie 65'!#REF!</f>
        <v>#REF!</v>
      </c>
      <c r="F59" s="29">
        <f>+'Serie 65'!F68</f>
        <v>445</v>
      </c>
      <c r="G59" s="14">
        <f>+'Serie 65'!G68</f>
        <v>487</v>
      </c>
      <c r="H59" s="14">
        <f>+'Serie 65'!H68</f>
        <v>522</v>
      </c>
      <c r="I59" s="13">
        <f>+'Serie 65'!I68</f>
        <v>564</v>
      </c>
      <c r="J59" s="30">
        <f>+'Serie 65'!J68</f>
        <v>604</v>
      </c>
      <c r="K59" s="31">
        <f>+'Serie 65'!K68</f>
        <v>1.4196428571428572</v>
      </c>
      <c r="L59" s="30">
        <f>+'Serie 65'!L68</f>
        <v>159</v>
      </c>
      <c r="M59" s="13">
        <f>+'Serie 65'!M68</f>
        <v>125</v>
      </c>
      <c r="N59" s="13">
        <f>+'Serie 65'!N68</f>
        <v>175</v>
      </c>
    </row>
    <row r="60" spans="1:14" s="7" customFormat="1" ht="20.100000000000001" customHeight="1" thickBot="1">
      <c r="A60" s="93" t="str">
        <f>+'Serie 65'!A69</f>
        <v>MEDIAS</v>
      </c>
      <c r="B60" s="94"/>
      <c r="C60" s="94"/>
      <c r="D60" s="95"/>
      <c r="E60" s="27">
        <f>+'Serie 65'!E69</f>
        <v>0</v>
      </c>
      <c r="F60" s="32">
        <f>+'Serie 65'!F69</f>
        <v>486.17391304347825</v>
      </c>
      <c r="G60" s="33">
        <f>+'Serie 65'!G69</f>
        <v>530.45652173913038</v>
      </c>
      <c r="H60" s="33">
        <f>+'Serie 65'!H69</f>
        <v>572.1521739130435</v>
      </c>
      <c r="I60" s="33">
        <f>+'Serie 65'!I69</f>
        <v>604.41304347826087</v>
      </c>
      <c r="J60" s="34">
        <f>+'Serie 65'!J69</f>
        <v>639.195652173913</v>
      </c>
      <c r="K60" s="35">
        <f>+'Serie 65'!K69</f>
        <v>1.36626552795031</v>
      </c>
      <c r="L60" s="34">
        <f>+'Serie 65'!L69</f>
        <v>153.02173913043478</v>
      </c>
      <c r="M60" s="33">
        <f>+'Serie 65'!M69</f>
        <v>126.6304347826087</v>
      </c>
      <c r="N60" s="33">
        <f>+'Serie 65'!N69</f>
        <v>183.2608695652174</v>
      </c>
    </row>
    <row r="61" spans="1:14" s="7" customForma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</row>
    <row r="62" spans="1:14" s="7" customForma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</row>
    <row r="63" spans="1:14" s="16" customFormat="1" ht="21" customHeight="1">
      <c r="A63" s="10" t="s">
        <v>28</v>
      </c>
      <c r="B63" s="15"/>
      <c r="C63" s="15"/>
      <c r="D63" s="15"/>
      <c r="E63" s="15"/>
      <c r="F63" s="17"/>
      <c r="G63" s="17"/>
      <c r="H63" s="17"/>
      <c r="I63" s="15"/>
      <c r="J63" s="15"/>
      <c r="K63" s="15"/>
      <c r="L63" s="15"/>
      <c r="M63" s="15"/>
      <c r="N63" s="15"/>
    </row>
    <row r="64" spans="1:14" s="12" customFormat="1" ht="21" customHeight="1">
      <c r="A64" s="1" t="s">
        <v>29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</row>
    <row r="65" spans="1:14" s="16" customFormat="1" ht="21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</row>
    <row r="66" spans="1:14" s="12" customFormat="1" ht="21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</row>
    <row r="67" spans="1:14" s="16" customFormat="1" ht="21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</row>
    <row r="68" spans="1:14" s="12" customFormat="1" ht="21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</row>
    <row r="69" spans="1:14" s="16" customFormat="1" ht="21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</row>
    <row r="70" spans="1:14" s="12" customFormat="1" ht="21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</row>
    <row r="71" spans="1:14" s="16" customFormat="1" ht="21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</row>
    <row r="72" spans="1:14" s="12" customFormat="1" ht="21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</row>
    <row r="73" spans="1:14" s="16" customFormat="1" ht="21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</row>
    <row r="74" spans="1:14" s="12" customFormat="1" ht="21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</row>
    <row r="75" spans="1:14" s="16" customFormat="1" ht="21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</row>
    <row r="76" spans="1:14" s="12" customFormat="1" ht="21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</row>
    <row r="77" spans="1:14" s="16" customFormat="1" ht="33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</row>
    <row r="78" spans="1:14" s="12" customFormat="1" ht="21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</row>
    <row r="79" spans="1:14" s="16" customFormat="1" ht="21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</row>
    <row r="80" spans="1:14" s="12" customFormat="1" ht="21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</row>
    <row r="81" spans="1:14" s="16" customFormat="1" ht="21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</row>
    <row r="82" spans="1:14" s="12" customFormat="1" ht="21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</row>
    <row r="83" spans="1:14" s="16" customFormat="1" ht="21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</row>
    <row r="84" spans="1:14" s="12" customFormat="1" ht="21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</row>
    <row r="85" spans="1:14" s="16" customFormat="1" ht="21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</row>
    <row r="86" spans="1:14" s="12" customFormat="1" ht="21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</row>
    <row r="87" spans="1:14" s="16" customFormat="1" ht="21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</row>
    <row r="88" spans="1:14" s="12" customFormat="1" ht="21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</row>
    <row r="89" spans="1:14" s="16" customFormat="1" ht="21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</row>
    <row r="90" spans="1:14" s="12" customFormat="1" ht="21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</row>
    <row r="91" spans="1:14" s="16" customFormat="1" ht="21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</row>
    <row r="92" spans="1:14" ht="27.75" customHeight="1"/>
  </sheetData>
  <mergeCells count="13">
    <mergeCell ref="A60:D60"/>
    <mergeCell ref="A7:N7"/>
    <mergeCell ref="A9:N9"/>
    <mergeCell ref="E11:L11"/>
    <mergeCell ref="A12:A13"/>
    <mergeCell ref="B12:B13"/>
    <mergeCell ref="C12:C13"/>
    <mergeCell ref="N12:N13"/>
    <mergeCell ref="D12:D13"/>
    <mergeCell ref="M11:N11"/>
    <mergeCell ref="E12:E13"/>
    <mergeCell ref="L12:L13"/>
    <mergeCell ref="M12:M13"/>
  </mergeCells>
  <phoneticPr fontId="0" type="noConversion"/>
  <hyperlinks>
    <hyperlink ref="A9" r:id="rId1" display="../Mis documentos/Desktop/Serie-38-varios/Serie 38-4 peso/serie38.xlsx"/>
  </hyperlinks>
  <pageMargins left="0.71" right="0.71" top="0.75" bottom="0.75" header="0.31" footer="0.31"/>
  <pageSetup paperSize="9" scale="58" orientation="landscape" horizont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Serie 65</vt:lpstr>
      <vt:lpstr>PDF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2017-03-24T11:53:02Z</dcterms:modified>
  <cp:category/>
  <cp:contentStatus/>
</cp:coreProperties>
</file>