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filterPrivacy="1" defaultThemeVersion="124226"/>
  <bookViews>
    <workbookView xWindow="240" yWindow="2628" windowWidth="14808" windowHeight="5496"/>
  </bookViews>
  <sheets>
    <sheet name="Serie 67" sheetId="1" r:id="rId1"/>
    <sheet name="PDF" sheetId="3" state="hidden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I14" i="3" l="1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I56" i="3"/>
  <c r="J56" i="3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/>
  <c r="I74" i="3"/>
  <c r="J74" i="3"/>
  <c r="I75" i="3"/>
  <c r="J75" i="3"/>
  <c r="I76" i="3"/>
  <c r="J76" i="3"/>
  <c r="I77" i="3"/>
  <c r="J77" i="3"/>
  <c r="I78" i="3"/>
  <c r="J78" i="3"/>
  <c r="I79" i="3"/>
  <c r="J79" i="3"/>
  <c r="I80" i="3"/>
  <c r="J80" i="3"/>
  <c r="I81" i="3"/>
  <c r="J81" i="3"/>
  <c r="I82" i="3"/>
  <c r="J82" i="3"/>
  <c r="I83" i="3"/>
  <c r="J83" i="3"/>
  <c r="I84" i="3"/>
  <c r="J84" i="3"/>
  <c r="I85" i="3"/>
  <c r="J85" i="3"/>
  <c r="I86" i="3"/>
  <c r="J86" i="3"/>
  <c r="I87" i="3"/>
  <c r="J87" i="3"/>
  <c r="A15" i="3" l="1"/>
  <c r="M16" i="3"/>
  <c r="N16" i="3"/>
  <c r="O16" i="3"/>
  <c r="P16" i="3"/>
  <c r="Q16" i="3"/>
  <c r="R16" i="3"/>
  <c r="S16" i="3"/>
  <c r="M17" i="3"/>
  <c r="N17" i="3"/>
  <c r="O17" i="3"/>
  <c r="P17" i="3"/>
  <c r="Q17" i="3"/>
  <c r="R17" i="3"/>
  <c r="S17" i="3"/>
  <c r="M18" i="3"/>
  <c r="N18" i="3"/>
  <c r="O18" i="3"/>
  <c r="P18" i="3"/>
  <c r="Q18" i="3"/>
  <c r="R18" i="3"/>
  <c r="S18" i="3"/>
  <c r="M19" i="3"/>
  <c r="N19" i="3"/>
  <c r="O19" i="3"/>
  <c r="P19" i="3"/>
  <c r="Q19" i="3"/>
  <c r="R19" i="3"/>
  <c r="S19" i="3"/>
  <c r="M20" i="3"/>
  <c r="N20" i="3"/>
  <c r="O20" i="3"/>
  <c r="P20" i="3"/>
  <c r="Q20" i="3"/>
  <c r="R20" i="3"/>
  <c r="S20" i="3"/>
  <c r="M21" i="3"/>
  <c r="N21" i="3"/>
  <c r="O21" i="3"/>
  <c r="P21" i="3"/>
  <c r="Q21" i="3"/>
  <c r="R21" i="3"/>
  <c r="S21" i="3"/>
  <c r="M22" i="3"/>
  <c r="N22" i="3"/>
  <c r="O22" i="3"/>
  <c r="P22" i="3"/>
  <c r="Q22" i="3"/>
  <c r="R22" i="3"/>
  <c r="S22" i="3"/>
  <c r="M23" i="3"/>
  <c r="N23" i="3"/>
  <c r="O23" i="3"/>
  <c r="P23" i="3"/>
  <c r="Q23" i="3"/>
  <c r="R23" i="3"/>
  <c r="S23" i="3"/>
  <c r="M24" i="3"/>
  <c r="N24" i="3"/>
  <c r="O24" i="3"/>
  <c r="P24" i="3"/>
  <c r="Q24" i="3"/>
  <c r="R24" i="3"/>
  <c r="S24" i="3"/>
  <c r="M25" i="3"/>
  <c r="N25" i="3"/>
  <c r="O25" i="3"/>
  <c r="P25" i="3"/>
  <c r="Q25" i="3"/>
  <c r="R25" i="3"/>
  <c r="S25" i="3"/>
  <c r="M26" i="3"/>
  <c r="N26" i="3"/>
  <c r="O26" i="3"/>
  <c r="P26" i="3"/>
  <c r="Q26" i="3"/>
  <c r="R26" i="3"/>
  <c r="S26" i="3"/>
  <c r="M27" i="3"/>
  <c r="N27" i="3"/>
  <c r="O27" i="3"/>
  <c r="P27" i="3"/>
  <c r="Q27" i="3"/>
  <c r="R27" i="3"/>
  <c r="S27" i="3"/>
  <c r="M28" i="3"/>
  <c r="N28" i="3"/>
  <c r="O28" i="3"/>
  <c r="P28" i="3"/>
  <c r="Q28" i="3"/>
  <c r="R28" i="3"/>
  <c r="S28" i="3"/>
  <c r="M29" i="3"/>
  <c r="N29" i="3"/>
  <c r="O29" i="3"/>
  <c r="P29" i="3"/>
  <c r="Q29" i="3"/>
  <c r="R29" i="3"/>
  <c r="S29" i="3"/>
  <c r="M30" i="3"/>
  <c r="N30" i="3"/>
  <c r="O30" i="3"/>
  <c r="P30" i="3"/>
  <c r="Q30" i="3"/>
  <c r="R30" i="3"/>
  <c r="S30" i="3"/>
  <c r="M31" i="3"/>
  <c r="N31" i="3"/>
  <c r="O31" i="3"/>
  <c r="P31" i="3"/>
  <c r="Q31" i="3"/>
  <c r="R31" i="3"/>
  <c r="S31" i="3"/>
  <c r="M32" i="3"/>
  <c r="N32" i="3"/>
  <c r="O32" i="3"/>
  <c r="P32" i="3"/>
  <c r="Q32" i="3"/>
  <c r="R32" i="3"/>
  <c r="S32" i="3"/>
  <c r="M33" i="3"/>
  <c r="N33" i="3"/>
  <c r="O33" i="3"/>
  <c r="P33" i="3"/>
  <c r="Q33" i="3"/>
  <c r="R33" i="3"/>
  <c r="S33" i="3"/>
  <c r="M34" i="3"/>
  <c r="N34" i="3"/>
  <c r="O34" i="3"/>
  <c r="P34" i="3"/>
  <c r="Q34" i="3"/>
  <c r="R34" i="3"/>
  <c r="S34" i="3"/>
  <c r="M35" i="3"/>
  <c r="N35" i="3"/>
  <c r="O35" i="3"/>
  <c r="P35" i="3"/>
  <c r="Q35" i="3"/>
  <c r="R35" i="3"/>
  <c r="S35" i="3"/>
  <c r="M36" i="3"/>
  <c r="N36" i="3"/>
  <c r="O36" i="3"/>
  <c r="P36" i="3"/>
  <c r="Q36" i="3"/>
  <c r="R36" i="3"/>
  <c r="S36" i="3"/>
  <c r="M37" i="3"/>
  <c r="N37" i="3"/>
  <c r="O37" i="3"/>
  <c r="P37" i="3"/>
  <c r="Q37" i="3"/>
  <c r="R37" i="3"/>
  <c r="S37" i="3"/>
  <c r="M38" i="3"/>
  <c r="N38" i="3"/>
  <c r="O38" i="3"/>
  <c r="P38" i="3"/>
  <c r="Q38" i="3"/>
  <c r="R38" i="3"/>
  <c r="S38" i="3"/>
  <c r="M39" i="3"/>
  <c r="N39" i="3"/>
  <c r="O39" i="3"/>
  <c r="P39" i="3"/>
  <c r="Q39" i="3"/>
  <c r="R39" i="3"/>
  <c r="S39" i="3"/>
  <c r="M40" i="3"/>
  <c r="N40" i="3"/>
  <c r="O40" i="3"/>
  <c r="P40" i="3"/>
  <c r="Q40" i="3"/>
  <c r="R40" i="3"/>
  <c r="S40" i="3"/>
  <c r="M41" i="3"/>
  <c r="N41" i="3"/>
  <c r="O41" i="3"/>
  <c r="P41" i="3"/>
  <c r="Q41" i="3"/>
  <c r="R41" i="3"/>
  <c r="S41" i="3"/>
  <c r="M42" i="3"/>
  <c r="N42" i="3"/>
  <c r="O42" i="3"/>
  <c r="P42" i="3"/>
  <c r="Q42" i="3"/>
  <c r="R42" i="3"/>
  <c r="S42" i="3"/>
  <c r="M43" i="3"/>
  <c r="N43" i="3"/>
  <c r="O43" i="3"/>
  <c r="P43" i="3"/>
  <c r="Q43" i="3"/>
  <c r="R43" i="3"/>
  <c r="S43" i="3"/>
  <c r="M44" i="3"/>
  <c r="N44" i="3"/>
  <c r="O44" i="3"/>
  <c r="P44" i="3"/>
  <c r="Q44" i="3"/>
  <c r="R44" i="3"/>
  <c r="S44" i="3"/>
  <c r="M45" i="3"/>
  <c r="N45" i="3"/>
  <c r="O45" i="3"/>
  <c r="P45" i="3"/>
  <c r="Q45" i="3"/>
  <c r="R45" i="3"/>
  <c r="S45" i="3"/>
  <c r="M46" i="3"/>
  <c r="N46" i="3"/>
  <c r="O46" i="3"/>
  <c r="P46" i="3"/>
  <c r="Q46" i="3"/>
  <c r="R46" i="3"/>
  <c r="S46" i="3"/>
  <c r="M47" i="3"/>
  <c r="N47" i="3"/>
  <c r="O47" i="3"/>
  <c r="P47" i="3"/>
  <c r="Q47" i="3"/>
  <c r="R47" i="3"/>
  <c r="S47" i="3"/>
  <c r="M48" i="3"/>
  <c r="N48" i="3"/>
  <c r="O48" i="3"/>
  <c r="P48" i="3"/>
  <c r="Q48" i="3"/>
  <c r="R48" i="3"/>
  <c r="S48" i="3"/>
  <c r="M49" i="3"/>
  <c r="N49" i="3"/>
  <c r="O49" i="3"/>
  <c r="P49" i="3"/>
  <c r="Q49" i="3"/>
  <c r="R49" i="3"/>
  <c r="S49" i="3"/>
  <c r="M50" i="3"/>
  <c r="N50" i="3"/>
  <c r="O50" i="3"/>
  <c r="P50" i="3"/>
  <c r="Q50" i="3"/>
  <c r="R50" i="3"/>
  <c r="S50" i="3"/>
  <c r="M51" i="3"/>
  <c r="N51" i="3"/>
  <c r="O51" i="3"/>
  <c r="P51" i="3"/>
  <c r="Q51" i="3"/>
  <c r="R51" i="3"/>
  <c r="S51" i="3"/>
  <c r="M52" i="3"/>
  <c r="N52" i="3"/>
  <c r="O52" i="3"/>
  <c r="P52" i="3"/>
  <c r="Q52" i="3"/>
  <c r="R52" i="3"/>
  <c r="S52" i="3"/>
  <c r="M53" i="3"/>
  <c r="N53" i="3"/>
  <c r="O53" i="3"/>
  <c r="P53" i="3"/>
  <c r="Q53" i="3"/>
  <c r="R53" i="3"/>
  <c r="S53" i="3"/>
  <c r="M54" i="3"/>
  <c r="N54" i="3"/>
  <c r="O54" i="3"/>
  <c r="P54" i="3"/>
  <c r="Q54" i="3"/>
  <c r="R54" i="3"/>
  <c r="S54" i="3"/>
  <c r="M55" i="3"/>
  <c r="N55" i="3"/>
  <c r="O55" i="3"/>
  <c r="P55" i="3"/>
  <c r="Q55" i="3"/>
  <c r="R55" i="3"/>
  <c r="S55" i="3"/>
  <c r="M56" i="3"/>
  <c r="N56" i="3"/>
  <c r="O56" i="3"/>
  <c r="P56" i="3"/>
  <c r="Q56" i="3"/>
  <c r="R56" i="3"/>
  <c r="S56" i="3"/>
  <c r="M57" i="3"/>
  <c r="N57" i="3"/>
  <c r="O57" i="3"/>
  <c r="P57" i="3"/>
  <c r="Q57" i="3"/>
  <c r="R57" i="3"/>
  <c r="S57" i="3"/>
  <c r="M58" i="3"/>
  <c r="N58" i="3"/>
  <c r="O58" i="3"/>
  <c r="P58" i="3"/>
  <c r="Q58" i="3"/>
  <c r="R58" i="3"/>
  <c r="S58" i="3"/>
  <c r="M59" i="3"/>
  <c r="N59" i="3"/>
  <c r="O59" i="3"/>
  <c r="P59" i="3"/>
  <c r="Q59" i="3"/>
  <c r="R59" i="3"/>
  <c r="S59" i="3"/>
  <c r="M60" i="3"/>
  <c r="N60" i="3"/>
  <c r="O60" i="3"/>
  <c r="P60" i="3"/>
  <c r="Q60" i="3"/>
  <c r="R60" i="3"/>
  <c r="S60" i="3"/>
  <c r="M61" i="3"/>
  <c r="N61" i="3"/>
  <c r="O61" i="3"/>
  <c r="P61" i="3"/>
  <c r="Q61" i="3"/>
  <c r="R61" i="3"/>
  <c r="S61" i="3"/>
  <c r="M62" i="3"/>
  <c r="N62" i="3"/>
  <c r="O62" i="3"/>
  <c r="P62" i="3"/>
  <c r="Q62" i="3"/>
  <c r="R62" i="3"/>
  <c r="S62" i="3"/>
  <c r="M63" i="3"/>
  <c r="N63" i="3"/>
  <c r="O63" i="3"/>
  <c r="P63" i="3"/>
  <c r="Q63" i="3"/>
  <c r="R63" i="3"/>
  <c r="S63" i="3"/>
  <c r="M64" i="3"/>
  <c r="N64" i="3"/>
  <c r="O64" i="3"/>
  <c r="P64" i="3"/>
  <c r="Q64" i="3"/>
  <c r="R64" i="3"/>
  <c r="S64" i="3"/>
  <c r="M65" i="3"/>
  <c r="N65" i="3"/>
  <c r="O65" i="3"/>
  <c r="P65" i="3"/>
  <c r="Q65" i="3"/>
  <c r="R65" i="3"/>
  <c r="S65" i="3"/>
  <c r="M66" i="3"/>
  <c r="N66" i="3"/>
  <c r="O66" i="3"/>
  <c r="P66" i="3"/>
  <c r="Q66" i="3"/>
  <c r="R66" i="3"/>
  <c r="S66" i="3"/>
  <c r="M67" i="3"/>
  <c r="N67" i="3"/>
  <c r="O67" i="3"/>
  <c r="P67" i="3"/>
  <c r="Q67" i="3"/>
  <c r="R67" i="3"/>
  <c r="S67" i="3"/>
  <c r="M68" i="3"/>
  <c r="N68" i="3"/>
  <c r="O68" i="3"/>
  <c r="P68" i="3"/>
  <c r="Q68" i="3"/>
  <c r="R68" i="3"/>
  <c r="S68" i="3"/>
  <c r="M69" i="3"/>
  <c r="N69" i="3"/>
  <c r="O69" i="3"/>
  <c r="P69" i="3"/>
  <c r="Q69" i="3"/>
  <c r="R69" i="3"/>
  <c r="S69" i="3"/>
  <c r="M70" i="3"/>
  <c r="N70" i="3"/>
  <c r="O70" i="3"/>
  <c r="P70" i="3"/>
  <c r="Q70" i="3"/>
  <c r="R70" i="3"/>
  <c r="S70" i="3"/>
  <c r="M71" i="3"/>
  <c r="N71" i="3"/>
  <c r="O71" i="3"/>
  <c r="P71" i="3"/>
  <c r="Q71" i="3"/>
  <c r="R71" i="3"/>
  <c r="S71" i="3"/>
  <c r="M72" i="3"/>
  <c r="N72" i="3"/>
  <c r="O72" i="3"/>
  <c r="P72" i="3"/>
  <c r="Q72" i="3"/>
  <c r="R72" i="3"/>
  <c r="S72" i="3"/>
  <c r="M73" i="3"/>
  <c r="N73" i="3"/>
  <c r="O73" i="3"/>
  <c r="P73" i="3"/>
  <c r="Q73" i="3"/>
  <c r="R73" i="3"/>
  <c r="S73" i="3"/>
  <c r="M74" i="3"/>
  <c r="N74" i="3"/>
  <c r="O74" i="3"/>
  <c r="P74" i="3"/>
  <c r="Q74" i="3"/>
  <c r="R74" i="3"/>
  <c r="S74" i="3"/>
  <c r="M75" i="3"/>
  <c r="N75" i="3"/>
  <c r="O75" i="3"/>
  <c r="P75" i="3"/>
  <c r="Q75" i="3"/>
  <c r="R75" i="3"/>
  <c r="S75" i="3"/>
  <c r="M76" i="3"/>
  <c r="N76" i="3"/>
  <c r="O76" i="3"/>
  <c r="P76" i="3"/>
  <c r="Q76" i="3"/>
  <c r="R76" i="3"/>
  <c r="S76" i="3"/>
  <c r="M77" i="3"/>
  <c r="N77" i="3"/>
  <c r="O77" i="3"/>
  <c r="P77" i="3"/>
  <c r="Q77" i="3"/>
  <c r="R77" i="3"/>
  <c r="S77" i="3"/>
  <c r="M78" i="3"/>
  <c r="N78" i="3"/>
  <c r="O78" i="3"/>
  <c r="P78" i="3"/>
  <c r="Q78" i="3"/>
  <c r="R78" i="3"/>
  <c r="S78" i="3"/>
  <c r="M79" i="3"/>
  <c r="N79" i="3"/>
  <c r="O79" i="3"/>
  <c r="P79" i="3"/>
  <c r="Q79" i="3"/>
  <c r="R79" i="3"/>
  <c r="S79" i="3"/>
  <c r="M80" i="3"/>
  <c r="N80" i="3"/>
  <c r="O80" i="3"/>
  <c r="P80" i="3"/>
  <c r="Q80" i="3"/>
  <c r="R80" i="3"/>
  <c r="S80" i="3"/>
  <c r="M81" i="3"/>
  <c r="N81" i="3"/>
  <c r="O81" i="3"/>
  <c r="P81" i="3"/>
  <c r="Q81" i="3"/>
  <c r="R81" i="3"/>
  <c r="S81" i="3"/>
  <c r="M82" i="3"/>
  <c r="N82" i="3"/>
  <c r="O82" i="3"/>
  <c r="P82" i="3"/>
  <c r="Q82" i="3"/>
  <c r="R82" i="3"/>
  <c r="S82" i="3"/>
  <c r="M83" i="3"/>
  <c r="N83" i="3"/>
  <c r="O83" i="3"/>
  <c r="P83" i="3"/>
  <c r="Q83" i="3"/>
  <c r="R83" i="3"/>
  <c r="S83" i="3"/>
  <c r="M84" i="3"/>
  <c r="N84" i="3"/>
  <c r="O84" i="3"/>
  <c r="P84" i="3"/>
  <c r="Q84" i="3"/>
  <c r="R84" i="3"/>
  <c r="S84" i="3"/>
  <c r="M85" i="3"/>
  <c r="N85" i="3"/>
  <c r="O85" i="3"/>
  <c r="P85" i="3"/>
  <c r="Q85" i="3"/>
  <c r="R85" i="3"/>
  <c r="S85" i="3"/>
  <c r="M86" i="3"/>
  <c r="N86" i="3"/>
  <c r="O86" i="3"/>
  <c r="P86" i="3"/>
  <c r="Q86" i="3"/>
  <c r="R86" i="3"/>
  <c r="S86" i="3"/>
  <c r="M87" i="3"/>
  <c r="N87" i="3"/>
  <c r="O87" i="3"/>
  <c r="P87" i="3"/>
  <c r="Q87" i="3"/>
  <c r="R87" i="3"/>
  <c r="S87" i="3"/>
  <c r="P14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4" i="3"/>
  <c r="L64" i="3"/>
  <c r="K65" i="3"/>
  <c r="L65" i="3"/>
  <c r="K66" i="3"/>
  <c r="L66" i="3"/>
  <c r="K67" i="3"/>
  <c r="L67" i="3"/>
  <c r="K68" i="3"/>
  <c r="L68" i="3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L81" i="3"/>
  <c r="K82" i="3"/>
  <c r="L82" i="3"/>
  <c r="K83" i="3"/>
  <c r="L83" i="3"/>
  <c r="K84" i="3"/>
  <c r="L84" i="3"/>
  <c r="K85" i="3"/>
  <c r="L85" i="3"/>
  <c r="K86" i="3"/>
  <c r="L86" i="3"/>
  <c r="K87" i="3"/>
  <c r="L87" i="3"/>
  <c r="K15" i="3"/>
  <c r="L15" i="3"/>
  <c r="K14" i="3"/>
  <c r="L14" i="3"/>
  <c r="F16" i="3"/>
  <c r="G16" i="3"/>
  <c r="H16" i="3"/>
  <c r="F17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2" i="3"/>
  <c r="G22" i="3"/>
  <c r="H22" i="3"/>
  <c r="F23" i="3"/>
  <c r="G23" i="3"/>
  <c r="H23" i="3"/>
  <c r="F24" i="3"/>
  <c r="G24" i="3"/>
  <c r="H24" i="3"/>
  <c r="F25" i="3"/>
  <c r="G25" i="3"/>
  <c r="H25" i="3"/>
  <c r="F26" i="3"/>
  <c r="G26" i="3"/>
  <c r="H26" i="3"/>
  <c r="F27" i="3"/>
  <c r="G27" i="3"/>
  <c r="H27" i="3"/>
  <c r="F28" i="3"/>
  <c r="G28" i="3"/>
  <c r="H28" i="3"/>
  <c r="F29" i="3"/>
  <c r="G29" i="3"/>
  <c r="H29" i="3"/>
  <c r="F30" i="3"/>
  <c r="G30" i="3"/>
  <c r="H30" i="3"/>
  <c r="F31" i="3"/>
  <c r="G31" i="3"/>
  <c r="H31" i="3"/>
  <c r="F32" i="3"/>
  <c r="G32" i="3"/>
  <c r="H32" i="3"/>
  <c r="F33" i="3"/>
  <c r="G33" i="3"/>
  <c r="H33" i="3"/>
  <c r="F34" i="3"/>
  <c r="G34" i="3"/>
  <c r="H34" i="3"/>
  <c r="F35" i="3"/>
  <c r="G35" i="3"/>
  <c r="H35" i="3"/>
  <c r="F36" i="3"/>
  <c r="G36" i="3"/>
  <c r="H36" i="3"/>
  <c r="F37" i="3"/>
  <c r="G37" i="3"/>
  <c r="H37" i="3"/>
  <c r="F38" i="3"/>
  <c r="G38" i="3"/>
  <c r="H38" i="3"/>
  <c r="F39" i="3"/>
  <c r="G39" i="3"/>
  <c r="H39" i="3"/>
  <c r="F40" i="3"/>
  <c r="G40" i="3"/>
  <c r="H40" i="3"/>
  <c r="F41" i="3"/>
  <c r="G41" i="3"/>
  <c r="H41" i="3"/>
  <c r="F42" i="3"/>
  <c r="G42" i="3"/>
  <c r="H42" i="3"/>
  <c r="F43" i="3"/>
  <c r="G43" i="3"/>
  <c r="H43" i="3"/>
  <c r="F44" i="3"/>
  <c r="G44" i="3"/>
  <c r="H44" i="3"/>
  <c r="F45" i="3"/>
  <c r="G45" i="3"/>
  <c r="H45" i="3"/>
  <c r="F46" i="3"/>
  <c r="G46" i="3"/>
  <c r="H46" i="3"/>
  <c r="F47" i="3"/>
  <c r="G47" i="3"/>
  <c r="H47" i="3"/>
  <c r="F48" i="3"/>
  <c r="G48" i="3"/>
  <c r="H48" i="3"/>
  <c r="F49" i="3"/>
  <c r="G49" i="3"/>
  <c r="H49" i="3"/>
  <c r="F50" i="3"/>
  <c r="G50" i="3"/>
  <c r="H50" i="3"/>
  <c r="F51" i="3"/>
  <c r="G51" i="3"/>
  <c r="H51" i="3"/>
  <c r="F52" i="3"/>
  <c r="G52" i="3"/>
  <c r="H52" i="3"/>
  <c r="F53" i="3"/>
  <c r="G53" i="3"/>
  <c r="H53" i="3"/>
  <c r="F54" i="3"/>
  <c r="G54" i="3"/>
  <c r="H54" i="3"/>
  <c r="F55" i="3"/>
  <c r="G55" i="3"/>
  <c r="H55" i="3"/>
  <c r="F56" i="3"/>
  <c r="G56" i="3"/>
  <c r="H56" i="3"/>
  <c r="F57" i="3"/>
  <c r="G57" i="3"/>
  <c r="H57" i="3"/>
  <c r="F58" i="3"/>
  <c r="G58" i="3"/>
  <c r="H58" i="3"/>
  <c r="F59" i="3"/>
  <c r="G59" i="3"/>
  <c r="H59" i="3"/>
  <c r="F60" i="3"/>
  <c r="G60" i="3"/>
  <c r="H60" i="3"/>
  <c r="F61" i="3"/>
  <c r="G61" i="3"/>
  <c r="H61" i="3"/>
  <c r="F62" i="3"/>
  <c r="G62" i="3"/>
  <c r="H62" i="3"/>
  <c r="F63" i="3"/>
  <c r="G63" i="3"/>
  <c r="H63" i="3"/>
  <c r="F64" i="3"/>
  <c r="G64" i="3"/>
  <c r="H64" i="3"/>
  <c r="F65" i="3"/>
  <c r="G65" i="3"/>
  <c r="H65" i="3"/>
  <c r="F66" i="3"/>
  <c r="G66" i="3"/>
  <c r="H66" i="3"/>
  <c r="F67" i="3"/>
  <c r="G67" i="3"/>
  <c r="H67" i="3"/>
  <c r="F68" i="3"/>
  <c r="G68" i="3"/>
  <c r="H68" i="3"/>
  <c r="F69" i="3"/>
  <c r="G69" i="3"/>
  <c r="H69" i="3"/>
  <c r="F70" i="3"/>
  <c r="G70" i="3"/>
  <c r="H70" i="3"/>
  <c r="F71" i="3"/>
  <c r="G71" i="3"/>
  <c r="H71" i="3"/>
  <c r="F72" i="3"/>
  <c r="G72" i="3"/>
  <c r="H72" i="3"/>
  <c r="F73" i="3"/>
  <c r="G73" i="3"/>
  <c r="H73" i="3"/>
  <c r="F74" i="3"/>
  <c r="G74" i="3"/>
  <c r="H74" i="3"/>
  <c r="F75" i="3"/>
  <c r="G75" i="3"/>
  <c r="H75" i="3"/>
  <c r="F76" i="3"/>
  <c r="G76" i="3"/>
  <c r="H76" i="3"/>
  <c r="F77" i="3"/>
  <c r="G77" i="3"/>
  <c r="H77" i="3"/>
  <c r="F78" i="3"/>
  <c r="G78" i="3"/>
  <c r="H78" i="3"/>
  <c r="F79" i="3"/>
  <c r="G79" i="3"/>
  <c r="H79" i="3"/>
  <c r="F80" i="3"/>
  <c r="G80" i="3"/>
  <c r="H80" i="3"/>
  <c r="F81" i="3"/>
  <c r="G81" i="3"/>
  <c r="H81" i="3"/>
  <c r="F82" i="3"/>
  <c r="G82" i="3"/>
  <c r="H82" i="3"/>
  <c r="F83" i="3"/>
  <c r="G83" i="3"/>
  <c r="H83" i="3"/>
  <c r="F84" i="3"/>
  <c r="G84" i="3"/>
  <c r="H84" i="3"/>
  <c r="F85" i="3"/>
  <c r="G85" i="3"/>
  <c r="H85" i="3"/>
  <c r="F86" i="3"/>
  <c r="G86" i="3"/>
  <c r="H86" i="3"/>
  <c r="F87" i="3"/>
  <c r="G87" i="3"/>
  <c r="H87" i="3"/>
  <c r="J22" i="1"/>
  <c r="J13" i="3" s="1"/>
  <c r="I22" i="1"/>
  <c r="I13" i="3" s="1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B69" i="3"/>
  <c r="C69" i="3"/>
  <c r="D69" i="3"/>
  <c r="B70" i="3"/>
  <c r="C70" i="3"/>
  <c r="D7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76" i="3"/>
  <c r="C76" i="3"/>
  <c r="D76" i="3"/>
  <c r="B77" i="3"/>
  <c r="C77" i="3"/>
  <c r="D77" i="3"/>
  <c r="B78" i="3"/>
  <c r="C78" i="3"/>
  <c r="D78" i="3"/>
  <c r="B79" i="3"/>
  <c r="C79" i="3"/>
  <c r="D79" i="3"/>
  <c r="B80" i="3"/>
  <c r="C80" i="3"/>
  <c r="D80" i="3"/>
  <c r="B81" i="3"/>
  <c r="C81" i="3"/>
  <c r="D81" i="3"/>
  <c r="B82" i="3"/>
  <c r="C82" i="3"/>
  <c r="D82" i="3"/>
  <c r="B83" i="3"/>
  <c r="C83" i="3"/>
  <c r="D83" i="3"/>
  <c r="B84" i="3"/>
  <c r="C84" i="3"/>
  <c r="D84" i="3"/>
  <c r="B85" i="3"/>
  <c r="C85" i="3"/>
  <c r="D85" i="3"/>
  <c r="B86" i="3"/>
  <c r="C86" i="3"/>
  <c r="D86" i="3"/>
  <c r="B87" i="3"/>
  <c r="C87" i="3"/>
  <c r="D87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14" i="3"/>
  <c r="G22" i="1"/>
  <c r="F22" i="1"/>
  <c r="H22" i="1"/>
  <c r="H13" i="3" s="1"/>
  <c r="B12" i="3" l="1"/>
  <c r="C12" i="3"/>
  <c r="D12" i="3"/>
  <c r="B13" i="3"/>
  <c r="C13" i="3"/>
  <c r="D13" i="3"/>
  <c r="A12" i="3"/>
  <c r="E13" i="3"/>
  <c r="F13" i="3"/>
  <c r="G13" i="3"/>
  <c r="A13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B14" i="3"/>
  <c r="C14" i="3"/>
  <c r="D14" i="3"/>
  <c r="E14" i="3"/>
  <c r="F14" i="3"/>
  <c r="G14" i="3"/>
  <c r="H14" i="3"/>
  <c r="M14" i="3"/>
  <c r="N14" i="3"/>
  <c r="O14" i="3"/>
  <c r="Q14" i="3"/>
  <c r="R14" i="3"/>
  <c r="S14" i="3"/>
  <c r="B15" i="3"/>
  <c r="C15" i="3"/>
  <c r="D15" i="3"/>
  <c r="E15" i="3"/>
  <c r="F15" i="3"/>
  <c r="G15" i="3"/>
  <c r="H15" i="3"/>
  <c r="M15" i="3"/>
  <c r="N15" i="3"/>
  <c r="O15" i="3"/>
  <c r="P15" i="3"/>
  <c r="Q15" i="3"/>
  <c r="R15" i="3"/>
  <c r="S15" i="3"/>
  <c r="E16" i="3"/>
  <c r="E17" i="3"/>
  <c r="E18" i="3"/>
  <c r="E19" i="3"/>
  <c r="E20" i="3"/>
  <c r="E21" i="3"/>
  <c r="E22" i="3"/>
  <c r="E23" i="3"/>
  <c r="E24" i="3"/>
  <c r="A88" i="3"/>
  <c r="E88" i="3"/>
  <c r="F97" i="1"/>
  <c r="F88" i="3" s="1"/>
  <c r="G97" i="1"/>
  <c r="G88" i="3" s="1"/>
  <c r="H97" i="1"/>
  <c r="H88" i="3" s="1"/>
  <c r="I88" i="3"/>
  <c r="J88" i="3"/>
  <c r="M88" i="3"/>
  <c r="M97" i="1"/>
  <c r="N88" i="3" s="1"/>
  <c r="O88" i="3"/>
  <c r="N97" i="1"/>
  <c r="P88" i="3" s="1"/>
  <c r="Q88" i="3"/>
  <c r="R88" i="3"/>
  <c r="S88" i="3"/>
  <c r="K97" i="1"/>
  <c r="K88" i="3" s="1"/>
  <c r="L97" i="1"/>
  <c r="L88" i="3" s="1"/>
</calcChain>
</file>

<file path=xl/sharedStrings.xml><?xml version="1.0" encoding="utf-8"?>
<sst xmlns="http://schemas.openxmlformats.org/spreadsheetml/2006/main" count="330" uniqueCount="261">
  <si>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</si>
  <si>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</si>
  <si>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</si>
  <si>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</si>
  <si>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</si>
  <si>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</si>
  <si>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</si>
  <si>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</si>
  <si>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PESOS</t>
  </si>
  <si>
    <t>MEDIDAS INICIALES</t>
  </si>
  <si>
    <t>Ganadería</t>
  </si>
  <si>
    <t>Tatuaje</t>
  </si>
  <si>
    <t>Crotal</t>
  </si>
  <si>
    <t>Fec. Nac.</t>
  </si>
  <si>
    <t xml:space="preserve">Peso nac. </t>
  </si>
  <si>
    <t>Peso 1º</t>
  </si>
  <si>
    <t xml:space="preserve">Peso 2º </t>
  </si>
  <si>
    <t xml:space="preserve">Peso 3º </t>
  </si>
  <si>
    <t xml:space="preserve">Peso 4º </t>
  </si>
  <si>
    <t>Peso 5º</t>
  </si>
  <si>
    <t>G.M.D.*</t>
  </si>
  <si>
    <r>
      <t xml:space="preserve">∆    </t>
    </r>
    <r>
      <rPr>
        <b/>
        <sz val="8"/>
        <color indexed="8"/>
        <rFont val="Verdana"/>
        <family val="2"/>
      </rPr>
      <t xml:space="preserve"> Peso**</t>
    </r>
  </si>
  <si>
    <t xml:space="preserve">Altura cruz </t>
  </si>
  <si>
    <t>Perím. Torácico</t>
  </si>
  <si>
    <t>MEDIAS</t>
  </si>
  <si>
    <t>MEDIDAS FINALES</t>
  </si>
  <si>
    <t>SERIE Nº 67</t>
  </si>
  <si>
    <t>* El GMD mostrado se calcula con el incremento de peso entre la segunda y tercera pesada, dividido por los 28 días que transcurren entre ambas</t>
  </si>
  <si>
    <t>**El incremento de peso mostrado es el incremento de peso entre el segundo y tercer peso</t>
  </si>
  <si>
    <t>ALBERTO GALLEGO MURIEL</t>
  </si>
  <si>
    <t>BDI 16011</t>
  </si>
  <si>
    <t>ES070812530621</t>
  </si>
  <si>
    <t>01/08/2016</t>
  </si>
  <si>
    <t>JUAN PABLO GARCIA E HIJOS, S.C.</t>
  </si>
  <si>
    <t>GA 16009</t>
  </si>
  <si>
    <t>ES091202910709</t>
  </si>
  <si>
    <t>06/08/2016</t>
  </si>
  <si>
    <t>MAS BOVI RAMADERA, S.L.</t>
  </si>
  <si>
    <t>CBB 16118</t>
  </si>
  <si>
    <t>ES010904609468</t>
  </si>
  <si>
    <t>18/08/2016</t>
  </si>
  <si>
    <t>CBB 16119</t>
  </si>
  <si>
    <t>ES020904609469</t>
  </si>
  <si>
    <t>HNOS. GARCIA GARCIA</t>
  </si>
  <si>
    <t>ZH 16029</t>
  </si>
  <si>
    <t>ES030812089572</t>
  </si>
  <si>
    <t>GANADERIA DEL ARAVALLE, S.L.</t>
  </si>
  <si>
    <t>QL 16025</t>
  </si>
  <si>
    <t>ES060812098134</t>
  </si>
  <si>
    <t>22/08/2016</t>
  </si>
  <si>
    <t>FRANCISCO LÓPEZ COMENAREJO</t>
  </si>
  <si>
    <t>HN 16013</t>
  </si>
  <si>
    <t>ES081202632036</t>
  </si>
  <si>
    <t>23/08/2016</t>
  </si>
  <si>
    <t>CBB 16143</t>
  </si>
  <si>
    <t>ES030904609493</t>
  </si>
  <si>
    <t>27/08/2016</t>
  </si>
  <si>
    <t>GOLONESTRE GANADERIA, S.L.</t>
  </si>
  <si>
    <t>BED 16033</t>
  </si>
  <si>
    <t>ES091008401576</t>
  </si>
  <si>
    <t>28/08/2016</t>
  </si>
  <si>
    <t>NOVOFINCAS, S.L.</t>
  </si>
  <si>
    <t>GW 16023</t>
  </si>
  <si>
    <t>ES071008454755</t>
  </si>
  <si>
    <t>GW 16024</t>
  </si>
  <si>
    <t>ES041007939667</t>
  </si>
  <si>
    <t>LÓPEZ COLMENAREJO, S.L.</t>
  </si>
  <si>
    <t>FL 16046</t>
  </si>
  <si>
    <t>ES001202645280</t>
  </si>
  <si>
    <t>30/08/2016</t>
  </si>
  <si>
    <t>GA 16017</t>
  </si>
  <si>
    <t>ES061202910717</t>
  </si>
  <si>
    <t>31/08/2016</t>
  </si>
  <si>
    <t>HN 16015</t>
  </si>
  <si>
    <t>ES001202632038</t>
  </si>
  <si>
    <t>01/09/2016</t>
  </si>
  <si>
    <t>GANADERÍA NANO</t>
  </si>
  <si>
    <t>FN 16014</t>
  </si>
  <si>
    <t>ES070604659324</t>
  </si>
  <si>
    <t>02/09/2016</t>
  </si>
  <si>
    <t>GA 16018</t>
  </si>
  <si>
    <t>ES071202910718</t>
  </si>
  <si>
    <t>GW 16029</t>
  </si>
  <si>
    <t>ES031007939666</t>
  </si>
  <si>
    <t>JOSE LUIS MURILLO MORENO</t>
  </si>
  <si>
    <t>EN 16009</t>
  </si>
  <si>
    <t>ES050106659642</t>
  </si>
  <si>
    <t>04/09/2016</t>
  </si>
  <si>
    <t>JESÚS LÓPEZ NOGUERA</t>
  </si>
  <si>
    <t>BID 16003</t>
  </si>
  <si>
    <t>ES091702177442</t>
  </si>
  <si>
    <t>05/09/2016</t>
  </si>
  <si>
    <t>ZH 16034</t>
  </si>
  <si>
    <t>ES080812089577</t>
  </si>
  <si>
    <t>06/09/2016</t>
  </si>
  <si>
    <t>GW 16034</t>
  </si>
  <si>
    <t>ES001008454758</t>
  </si>
  <si>
    <t>08/09/2016</t>
  </si>
  <si>
    <t>LIMUSIN LOS CHARROS</t>
  </si>
  <si>
    <t>IG 16021</t>
  </si>
  <si>
    <t>ES060812085551</t>
  </si>
  <si>
    <t>JOSÉ LUIS BERNARDO</t>
  </si>
  <si>
    <t>JLB 16006</t>
  </si>
  <si>
    <t>ES010811068313</t>
  </si>
  <si>
    <t>10/09/2016</t>
  </si>
  <si>
    <t>FRANCISCA RODRIGUEZ BARBA</t>
  </si>
  <si>
    <t>FR 16003</t>
  </si>
  <si>
    <t>ES021008131214</t>
  </si>
  <si>
    <t>12/09/2016</t>
  </si>
  <si>
    <t>JLB 16007</t>
  </si>
  <si>
    <t>ES020811068314</t>
  </si>
  <si>
    <t>BLAS BARROSO NIETO</t>
  </si>
  <si>
    <t>BBB 16012</t>
  </si>
  <si>
    <t>ES080812215248</t>
  </si>
  <si>
    <t>14/09/2016</t>
  </si>
  <si>
    <t>FL 16061</t>
  </si>
  <si>
    <t>ES041202645295</t>
  </si>
  <si>
    <t>15/09/2016</t>
  </si>
  <si>
    <t>FL 16062</t>
  </si>
  <si>
    <t>ES051202645296</t>
  </si>
  <si>
    <t>16/09/2016</t>
  </si>
  <si>
    <t>GANADERIA CONCHA PIQUER, C.B.</t>
  </si>
  <si>
    <t>HR 16034</t>
  </si>
  <si>
    <t>ES080106320969</t>
  </si>
  <si>
    <t>GANADERIA LIMUSIN GUTIERREZ ARIAS</t>
  </si>
  <si>
    <t>JGA 16013</t>
  </si>
  <si>
    <t>ES061008355398</t>
  </si>
  <si>
    <t>MARIO GARCIA JIMENEZ</t>
  </si>
  <si>
    <t>HGJ 16017</t>
  </si>
  <si>
    <t>ES020812085535</t>
  </si>
  <si>
    <t>17/09/2016</t>
  </si>
  <si>
    <t>HNOS. MUÑOZ CARRASCO</t>
  </si>
  <si>
    <t>VH 16017</t>
  </si>
  <si>
    <t>ES041008013844</t>
  </si>
  <si>
    <t>19/09/2016</t>
  </si>
  <si>
    <t>GANADERIA JURADO PEREZ, S.C.</t>
  </si>
  <si>
    <t>BJ 16024</t>
  </si>
  <si>
    <t>ES031008268111</t>
  </si>
  <si>
    <t>20/09/2016</t>
  </si>
  <si>
    <t>HGJ 16020</t>
  </si>
  <si>
    <t>ES050812085538</t>
  </si>
  <si>
    <t>JLB 16008</t>
  </si>
  <si>
    <t>ES030811068315</t>
  </si>
  <si>
    <t>QL 16032</t>
  </si>
  <si>
    <t>ES020812098141</t>
  </si>
  <si>
    <t>22/09/2016</t>
  </si>
  <si>
    <t>ALBERTO MARTIN GALLEGO</t>
  </si>
  <si>
    <t>BBC 16029</t>
  </si>
  <si>
    <t>ES050812551120</t>
  </si>
  <si>
    <t>24/09/2016</t>
  </si>
  <si>
    <t>GA 16026</t>
  </si>
  <si>
    <t>ES041202910726</t>
  </si>
  <si>
    <t>HR 16036</t>
  </si>
  <si>
    <t>ES090106320971</t>
  </si>
  <si>
    <t>IG 16027</t>
  </si>
  <si>
    <t>ES020812085557</t>
  </si>
  <si>
    <t>HGJ 16024</t>
  </si>
  <si>
    <t>ES080812085542</t>
  </si>
  <si>
    <t>27/09/2016</t>
  </si>
  <si>
    <t>NUNCIO 19, S.L.</t>
  </si>
  <si>
    <t>QZ 16023</t>
  </si>
  <si>
    <t>ES020704252042</t>
  </si>
  <si>
    <t>QZ 16025</t>
  </si>
  <si>
    <t>ES040704252044</t>
  </si>
  <si>
    <t>CBB 16190</t>
  </si>
  <si>
    <t>ES040904758032</t>
  </si>
  <si>
    <t>29/09/2016</t>
  </si>
  <si>
    <t>RAMON PEREZ-CARRION</t>
  </si>
  <si>
    <t>PT 16072</t>
  </si>
  <si>
    <t>ES0110008347555</t>
  </si>
  <si>
    <t>EN 16018</t>
  </si>
  <si>
    <t>ES020106659650</t>
  </si>
  <si>
    <t>30/09/2016</t>
  </si>
  <si>
    <t>CP 16037</t>
  </si>
  <si>
    <t>ES060107157580</t>
  </si>
  <si>
    <t>01/10/2016</t>
  </si>
  <si>
    <t>FRANCISCO LOPEZ COMENAREJO</t>
  </si>
  <si>
    <t>HN 16024</t>
  </si>
  <si>
    <t>ES081202632047</t>
  </si>
  <si>
    <t>LOS NAVARES, S.L.</t>
  </si>
  <si>
    <t>MS 16017</t>
  </si>
  <si>
    <t>ES030811637898</t>
  </si>
  <si>
    <t>02/10/2016</t>
  </si>
  <si>
    <t>BBC 16034</t>
  </si>
  <si>
    <t>ES000812551125</t>
  </si>
  <si>
    <t>03/10/2016</t>
  </si>
  <si>
    <t>LEON FELICIANO MATUTE MATEO</t>
  </si>
  <si>
    <t>BGY 16018</t>
  </si>
  <si>
    <t>ES030812021698</t>
  </si>
  <si>
    <t>BJ 16040</t>
  </si>
  <si>
    <t>ES081008268127</t>
  </si>
  <si>
    <t>PT 16078</t>
  </si>
  <si>
    <t>ES051008347560</t>
  </si>
  <si>
    <t>04/10/2016</t>
  </si>
  <si>
    <t>JUDIA, CB</t>
  </si>
  <si>
    <t>BFB 16029</t>
  </si>
  <si>
    <t>ES061007202774</t>
  </si>
  <si>
    <t>05/10/2016</t>
  </si>
  <si>
    <t>EN 16022</t>
  </si>
  <si>
    <t>ES060106659654</t>
  </si>
  <si>
    <t>FRANCISCO ROMERO IGLESIAS</t>
  </si>
  <si>
    <t>RI 16026</t>
  </si>
  <si>
    <t>ES071007799426</t>
  </si>
  <si>
    <t>GANADERÍA LA LLANA</t>
  </si>
  <si>
    <t>PQ 16023</t>
  </si>
  <si>
    <t>ES040604667705</t>
  </si>
  <si>
    <t>07/10/2016</t>
  </si>
  <si>
    <t>GANADERÍA VITURON</t>
  </si>
  <si>
    <t>VJC 16011</t>
  </si>
  <si>
    <t>ES000812090805</t>
  </si>
  <si>
    <t>08/10/2016</t>
  </si>
  <si>
    <t>DANIEL HERAS MONDUATE</t>
  </si>
  <si>
    <t>DP 16204</t>
  </si>
  <si>
    <t>ES091520456486</t>
  </si>
  <si>
    <t>09/10/2016</t>
  </si>
  <si>
    <t>LA BOVEDA</t>
  </si>
  <si>
    <t>JU 16021</t>
  </si>
  <si>
    <t>ES011007798392</t>
  </si>
  <si>
    <t>RI 16030</t>
  </si>
  <si>
    <t>ES001007799430</t>
  </si>
  <si>
    <t>PEDRO Y JOSE LUIS SANCHEZ MARTIN</t>
  </si>
  <si>
    <t>BDE 16005</t>
  </si>
  <si>
    <t>ES040812209071</t>
  </si>
  <si>
    <t>10/10/2016</t>
  </si>
  <si>
    <t>CANDELEILLA, S.L.</t>
  </si>
  <si>
    <t>PV 16013</t>
  </si>
  <si>
    <t>ES080811109870</t>
  </si>
  <si>
    <t>11/10/2016</t>
  </si>
  <si>
    <t>PV 16014</t>
  </si>
  <si>
    <t>ES080811109871</t>
  </si>
  <si>
    <t>EPIFANIO MATEOS MATEOS</t>
  </si>
  <si>
    <t>BCV 16007</t>
  </si>
  <si>
    <t>ES031008303457</t>
  </si>
  <si>
    <t>12/10/2016</t>
  </si>
  <si>
    <t>ZH 16042</t>
  </si>
  <si>
    <t>ES050812220915</t>
  </si>
  <si>
    <t>BJ 16056</t>
  </si>
  <si>
    <t>ES001008268129</t>
  </si>
  <si>
    <t>19/10/2016</t>
  </si>
  <si>
    <t>EN 16049</t>
  </si>
  <si>
    <t>ES090106776140</t>
  </si>
  <si>
    <t>23/10/2016</t>
  </si>
  <si>
    <t>EN 16053</t>
  </si>
  <si>
    <t>ES030106776144</t>
  </si>
  <si>
    <t>25/10/2016</t>
  </si>
  <si>
    <t>FN 16029</t>
  </si>
  <si>
    <t>ES000604677318</t>
  </si>
  <si>
    <t>26/10/2016</t>
  </si>
  <si>
    <t>PT 16088</t>
  </si>
  <si>
    <t>ES081008347574</t>
  </si>
  <si>
    <t>27/10/2016</t>
  </si>
  <si>
    <t>ANTONIO J. PEREZ ANDRADA</t>
  </si>
  <si>
    <t>XD 16035</t>
  </si>
  <si>
    <t>ES021007773436</t>
  </si>
  <si>
    <t>PABLO ALAVA RODRIGUEZ</t>
  </si>
  <si>
    <t>BCW 16019</t>
  </si>
  <si>
    <t>ES030812268026</t>
  </si>
  <si>
    <t>30/10/2016</t>
  </si>
  <si>
    <t>CP 16051</t>
  </si>
  <si>
    <t>ES090107157594</t>
  </si>
  <si>
    <t>14/11/2016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</si>
</sst>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9"/>
      <name val="Verdana"/>
      <family val="2"/>
    </font>
    <font>
      <sz val="8"/>
      <color indexed="8"/>
      <name val="Verdana"/>
      <family val="2"/>
    </font>
    <font>
      <b/>
      <sz val="8"/>
      <color indexed="16"/>
      <name val="Verdana"/>
      <family val="2"/>
    </font>
    <font>
      <b/>
      <sz val="8"/>
      <color indexed="12"/>
      <name val="Verdana"/>
      <family val="2"/>
    </font>
    <font>
      <b/>
      <sz val="10"/>
      <name val="Verdana"/>
      <family val="2"/>
    </font>
    <font>
      <b/>
      <sz val="8"/>
      <color indexed="53"/>
      <name val="Verdana"/>
      <family val="2"/>
    </font>
    <font>
      <b/>
      <sz val="8"/>
      <color indexed="17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9"/>
      <name val="Verdana"/>
      <family val="2"/>
    </font>
    <font>
      <sz val="7"/>
      <color indexed="8"/>
      <name val="Verdana"/>
      <family val="2"/>
    </font>
    <font>
      <b/>
      <sz val="11"/>
      <color indexed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8"/>
      <color indexed="16"/>
      <name val="Verdana"/>
      <family val="2"/>
    </font>
    <font>
      <sz val="8"/>
      <color indexed="12"/>
      <name val="Verdana"/>
      <family val="2"/>
    </font>
    <font>
      <sz val="8"/>
      <color theme="3" tint="-0.249977111117893"/>
      <name val="Verdana"/>
      <family val="2"/>
    </font>
    <font>
      <b/>
      <sz val="7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  <xf numFmtId="0" fontId="27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0" borderId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/>
    <xf numFmtId="1" fontId="3" fillId="0" borderId="0" xfId="0" applyNumberFormat="1" applyFont="1"/>
    <xf numFmtId="0" fontId="15" fillId="0" borderId="0" xfId="0" applyFont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1" fontId="17" fillId="2" borderId="2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14" fillId="0" borderId="0" xfId="0" applyFont="1" applyAlignment="1">
      <alignment horizontal="center" vertical="center"/>
    </xf>
    <xf numFmtId="1" fontId="3" fillId="0" borderId="0" xfId="0" applyNumberFormat="1" applyFont="1" applyAlignment="1"/>
    <xf numFmtId="0" fontId="8" fillId="0" borderId="0" xfId="0" applyFont="1" applyFill="1"/>
    <xf numFmtId="0" fontId="8" fillId="0" borderId="4" xfId="0" applyFont="1" applyFill="1" applyBorder="1"/>
    <xf numFmtId="0" fontId="16" fillId="2" borderId="5" xfId="1" applyFont="1" applyFill="1" applyBorder="1" applyAlignment="1">
      <alignment horizontal="left" vertical="center" wrapText="1"/>
    </xf>
    <xf numFmtId="0" fontId="17" fillId="2" borderId="5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 wrapText="1"/>
    </xf>
    <xf numFmtId="14" fontId="17" fillId="2" borderId="5" xfId="1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19" fillId="2" borderId="8" xfId="0" applyNumberFormat="1" applyFont="1" applyFill="1" applyBorder="1" applyAlignment="1">
      <alignment horizontal="center" vertical="center" wrapText="1"/>
    </xf>
    <xf numFmtId="14" fontId="19" fillId="2" borderId="9" xfId="0" applyNumberFormat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1" fontId="17" fillId="2" borderId="13" xfId="1" applyNumberFormat="1" applyFont="1" applyFill="1" applyBorder="1" applyAlignment="1">
      <alignment horizontal="center" vertical="center"/>
    </xf>
    <xf numFmtId="1" fontId="17" fillId="2" borderId="14" xfId="1" applyNumberFormat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2" fontId="17" fillId="2" borderId="13" xfId="1" applyNumberFormat="1" applyFont="1" applyFill="1" applyBorder="1" applyAlignment="1">
      <alignment horizontal="center" vertical="center"/>
    </xf>
    <xf numFmtId="1" fontId="16" fillId="2" borderId="15" xfId="0" applyNumberFormat="1" applyFont="1" applyFill="1" applyBorder="1" applyAlignment="1">
      <alignment horizontal="center" vertical="center"/>
    </xf>
    <xf numFmtId="1" fontId="16" fillId="2" borderId="16" xfId="0" applyNumberFormat="1" applyFont="1" applyFill="1" applyBorder="1" applyAlignment="1">
      <alignment horizontal="center" vertical="center"/>
    </xf>
    <xf numFmtId="1" fontId="16" fillId="2" borderId="17" xfId="0" applyNumberFormat="1" applyFont="1" applyFill="1" applyBorder="1" applyAlignment="1">
      <alignment horizontal="center" vertical="center"/>
    </xf>
    <xf numFmtId="2" fontId="16" fillId="2" borderId="15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22" fillId="0" borderId="29" xfId="2" applyFont="1" applyBorder="1" applyAlignment="1">
      <alignment horizontal="center" vertical="center" wrapText="1"/>
    </xf>
    <xf numFmtId="0" fontId="24" fillId="5" borderId="29" xfId="2" applyFont="1" applyFill="1" applyBorder="1" applyAlignment="1">
      <alignment horizontal="center" vertical="center" wrapText="1"/>
    </xf>
    <xf numFmtId="1" fontId="23" fillId="0" borderId="29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1" fontId="16" fillId="6" borderId="2" xfId="0" applyNumberFormat="1" applyFont="1" applyFill="1" applyBorder="1" applyAlignment="1">
      <alignment horizontal="center" vertical="center"/>
    </xf>
    <xf numFmtId="2" fontId="16" fillId="6" borderId="2" xfId="0" applyNumberFormat="1" applyFont="1" applyFill="1" applyBorder="1" applyAlignment="1">
      <alignment horizontal="center" vertical="center"/>
    </xf>
    <xf numFmtId="0" fontId="23" fillId="0" borderId="29" xfId="2" applyFont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25" fillId="5" borderId="29" xfId="2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2" fontId="25" fillId="5" borderId="29" xfId="2" applyNumberFormat="1" applyFont="1" applyFill="1" applyBorder="1" applyAlignment="1">
      <alignment horizontal="center" vertical="center" wrapText="1"/>
    </xf>
    <xf numFmtId="2" fontId="34" fillId="0" borderId="29" xfId="2" applyNumberFormat="1" applyFont="1" applyFill="1" applyBorder="1" applyAlignment="1">
      <alignment horizontal="center" vertical="center" wrapText="1"/>
    </xf>
    <xf numFmtId="1" fontId="25" fillId="5" borderId="29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17" fillId="2" borderId="11" xfId="1" applyNumberFormat="1" applyFont="1" applyFill="1" applyBorder="1" applyAlignment="1">
      <alignment horizontal="center" vertical="center"/>
    </xf>
    <xf numFmtId="2" fontId="17" fillId="2" borderId="30" xfId="1" applyNumberFormat="1" applyFont="1" applyFill="1" applyBorder="1" applyAlignment="1">
      <alignment horizontal="center" vertical="center"/>
    </xf>
    <xf numFmtId="2" fontId="17" fillId="2" borderId="8" xfId="1" applyNumberFormat="1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6" fillId="6" borderId="18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31" fillId="7" borderId="0" xfId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31" fillId="8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2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19050</xdr:rowOff>
    </xdr:from>
    <xdr:to>
      <xdr:col>9</xdr:col>
      <xdr:colOff>95250</xdr:colOff>
      <xdr:row>11</xdr:row>
      <xdr:rowOff>142875</xdr:rowOff>
    </xdr:to>
    <xdr:pic>
      <xdr:nvPicPr>
        <xdr:cNvPr id="1073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16</xdr:row>
      <xdr:rowOff>209550</xdr:rowOff>
    </xdr:from>
    <xdr:to>
      <xdr:col>7</xdr:col>
      <xdr:colOff>9525</xdr:colOff>
      <xdr:row>18</xdr:row>
      <xdr:rowOff>9525</xdr:rowOff>
    </xdr:to>
    <xdr:pic>
      <xdr:nvPicPr>
        <xdr:cNvPr id="1074" name="irc_mi" descr="http://ciberaula.com/imagenes/temario_excel_114.jpg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62675" y="289560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495300</xdr:colOff>
      <xdr:row>16</xdr:row>
      <xdr:rowOff>171450</xdr:rowOff>
    </xdr:from>
    <xdr:to>
      <xdr:col>10</xdr:col>
      <xdr:colOff>790575</xdr:colOff>
      <xdr:row>18</xdr:row>
      <xdr:rowOff>9525</xdr:rowOff>
    </xdr:to>
    <xdr:pic>
      <xdr:nvPicPr>
        <xdr:cNvPr id="1075" name="4 Imagen" descr="descarga.jpg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05875" y="285750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0</xdr:row>
      <xdr:rowOff>30480</xdr:rowOff>
    </xdr:from>
    <xdr:to>
      <xdr:col>7</xdr:col>
      <xdr:colOff>26670</xdr:colOff>
      <xdr:row>6</xdr:row>
      <xdr:rowOff>49530</xdr:rowOff>
    </xdr:to>
    <xdr:pic>
      <xdr:nvPicPr>
        <xdr:cNvPr id="3089" name="banner_limusinex" descr="Limusinex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3720" y="30480"/>
          <a:ext cx="1764030" cy="979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limusin/Series%20y%20datos/Master%20de%20animales%20Limusi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>
        <row r="2">
          <cell r="B2" t="str">
            <v>Ana Mª Altagracia Gómez</v>
          </cell>
        </row>
      </sheetData>
      <sheetData sheetId="1">
        <row r="20">
          <cell r="M20">
            <v>2216177664</v>
          </cell>
        </row>
        <row r="22">
          <cell r="F22">
            <v>42963</v>
          </cell>
          <cell r="G22">
            <v>42991</v>
          </cell>
          <cell r="H22">
            <v>43019</v>
          </cell>
          <cell r="I22">
            <v>43047</v>
          </cell>
          <cell r="J22">
            <v>43075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Mis%20documentos/Desktop/asociacion.html" TargetMode="External"/><Relationship Id="rId7" Type="http://schemas.openxmlformats.org/officeDocument/2006/relationships/hyperlink" Target="http://www.limusinex.es/serie38/serie38.xlsx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Mis%20documentos/Desktop/la_raza.html" TargetMode="External"/><Relationship Id="rId16" Type="http://schemas.openxmlformats.org/officeDocument/2006/relationships/hyperlink" Target="http://www.limusinex.es/serie67/serie67.pdf" TargetMode="External"/><Relationship Id="rId1" Type="http://schemas.openxmlformats.org/officeDocument/2006/relationships/hyperlink" Target="../Mis%20documentos/Desktop/index.html" TargetMode="External"/><Relationship Id="rId6" Type="http://schemas.openxmlformats.org/officeDocument/2006/relationships/hyperlink" Target="../Mis%20documentos/Desktop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Mis%20documentos/Desktop/testaje.html" TargetMode="External"/><Relationship Id="rId15" Type="http://schemas.openxmlformats.org/officeDocument/2006/relationships/hyperlink" Target="http://www.limusinex.es/serie67/serie67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Mis%20documentos/Desktop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Mis%20documentos/Desktop/Serie-38-varios/Serie%2038-4%20peso/serie3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S102"/>
  <sheetViews>
    <sheetView tabSelected="1" topLeftCell="A87" workbookViewId="0">
      <selection activeCell="I97" sqref="I97"/>
    </sheetView>
  </sheetViews>
  <sheetFormatPr baseColWidth="10" defaultColWidth="9.109375" defaultRowHeight="12.6"/>
  <cols>
    <col min="1" max="1" width="18.88671875" style="1" customWidth="1"/>
    <col min="2" max="2" width="13.33203125" style="1" customWidth="1"/>
    <col min="3" max="3" width="18.109375" style="1" customWidth="1"/>
    <col min="4" max="4" width="11.33203125" style="1" customWidth="1"/>
    <col min="5" max="5" width="8" style="1" customWidth="1"/>
    <col min="6" max="6" width="12.44140625" style="1" customWidth="1"/>
    <col min="7" max="10" width="12.5546875" style="1" bestFit="1" customWidth="1"/>
    <col min="11" max="11" width="13" style="1" bestFit="1" customWidth="1"/>
    <col min="12" max="12" width="8.109375" style="1" customWidth="1"/>
    <col min="13" max="13" width="9" style="1" customWidth="1"/>
    <col min="14" max="14" width="8" style="1" customWidth="1"/>
    <col min="15" max="15" width="6.88671875" style="1" customWidth="1"/>
    <col min="16" max="16" width="9" style="1" customWidth="1"/>
    <col min="17" max="17" width="8.88671875" style="1" customWidth="1"/>
    <col min="18" max="18" width="8.33203125" style="1" customWidth="1"/>
    <col min="19" max="19" width="7.5546875" style="1" customWidth="1"/>
    <col min="20" max="16384" width="9.109375" style="1"/>
  </cols>
  <sheetData>
    <row r="13" spans="1:19" s="2" customFormat="1" ht="15" customHeight="1">
      <c r="A13" s="73" t="s">
        <v>0</v>
      </c>
      <c r="B13" s="73"/>
      <c r="C13" s="73" t="s">
        <v>1</v>
      </c>
      <c r="D13" s="73"/>
      <c r="E13" s="73" t="s">
        <v>2</v>
      </c>
      <c r="F13" s="73"/>
      <c r="G13" s="73"/>
      <c r="H13" s="73"/>
      <c r="I13" s="73" t="s">
        <v>3</v>
      </c>
      <c r="J13" s="73"/>
      <c r="K13" s="73"/>
      <c r="L13" s="73"/>
      <c r="M13" s="73"/>
      <c r="N13" s="73" t="s">
        <v>4</v>
      </c>
      <c r="O13" s="73"/>
      <c r="P13" s="73"/>
      <c r="Q13" s="83" t="s">
        <v>5</v>
      </c>
      <c r="R13" s="83"/>
      <c r="S13" s="83"/>
    </row>
    <row r="14" spans="1:19" s="2" customFormat="1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83"/>
      <c r="R14" s="83"/>
      <c r="S14" s="83"/>
    </row>
    <row r="16" spans="1:19" ht="17.399999999999999">
      <c r="A16" s="84" t="s">
        <v>26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</row>
    <row r="17" spans="1:19" ht="17.399999999999999">
      <c r="A17" s="49"/>
      <c r="B17" s="49"/>
      <c r="C17" s="49"/>
      <c r="D17" s="49"/>
      <c r="E17" s="49"/>
      <c r="F17" s="49"/>
      <c r="G17" s="3"/>
      <c r="H17" s="4"/>
      <c r="L17" s="49"/>
      <c r="M17" s="49"/>
      <c r="N17" s="49"/>
      <c r="O17" s="49"/>
      <c r="P17" s="49"/>
      <c r="Q17" s="49"/>
      <c r="R17" s="49"/>
      <c r="S17" s="49"/>
    </row>
    <row r="18" spans="1:19" ht="17.399999999999999">
      <c r="E18" s="85" t="s">
        <v>6</v>
      </c>
      <c r="F18" s="85"/>
      <c r="G18" s="85"/>
      <c r="H18" s="49"/>
      <c r="I18" s="85" t="s">
        <v>7</v>
      </c>
      <c r="J18" s="85"/>
      <c r="K18" s="85"/>
      <c r="L18" s="49"/>
      <c r="M18" s="49"/>
      <c r="N18" s="49"/>
      <c r="O18" s="49"/>
      <c r="P18" s="49"/>
      <c r="Q18" s="49"/>
      <c r="R18" s="49"/>
      <c r="S18" s="49"/>
    </row>
    <row r="19" spans="1:19" ht="39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s="6" customFormat="1" ht="10.5" customHeight="1">
      <c r="E20" s="71" t="s">
        <v>8</v>
      </c>
      <c r="F20" s="81"/>
      <c r="G20" s="81"/>
      <c r="H20" s="81"/>
      <c r="I20" s="81"/>
      <c r="J20" s="81"/>
      <c r="K20" s="82"/>
      <c r="L20" s="72"/>
      <c r="M20" s="71" t="s">
        <v>25</v>
      </c>
      <c r="N20" s="72"/>
      <c r="O20" s="7"/>
      <c r="P20" s="7"/>
      <c r="Q20" s="7"/>
      <c r="R20" s="7"/>
      <c r="S20" s="7"/>
    </row>
    <row r="21" spans="1:19" s="7" customFormat="1" ht="15" customHeight="1">
      <c r="A21" s="42" t="s">
        <v>10</v>
      </c>
      <c r="B21" s="51" t="s">
        <v>11</v>
      </c>
      <c r="C21" s="42" t="s">
        <v>12</v>
      </c>
      <c r="D21" s="51" t="s">
        <v>13</v>
      </c>
      <c r="E21" s="86" t="s">
        <v>14</v>
      </c>
      <c r="F21" s="53" t="s">
        <v>15</v>
      </c>
      <c r="G21" s="48" t="s">
        <v>16</v>
      </c>
      <c r="H21" s="53" t="s">
        <v>17</v>
      </c>
      <c r="I21" s="48" t="s">
        <v>18</v>
      </c>
      <c r="J21" s="53" t="s">
        <v>19</v>
      </c>
      <c r="K21" s="48" t="s">
        <v>20</v>
      </c>
      <c r="L21" s="79" t="s">
        <v>21</v>
      </c>
      <c r="M21" s="77" t="s">
        <v>22</v>
      </c>
      <c r="N21" s="77" t="s">
        <v>23</v>
      </c>
      <c r="O21" s="59"/>
      <c r="P21" s="59"/>
      <c r="Q21" s="59"/>
      <c r="R21" s="59"/>
      <c r="S21" s="59"/>
    </row>
    <row r="22" spans="1:19" s="7" customFormat="1" ht="11.25" customHeight="1">
      <c r="A22" s="43"/>
      <c r="B22" s="52"/>
      <c r="C22" s="43"/>
      <c r="D22" s="52"/>
      <c r="E22" s="86"/>
      <c r="F22" s="54">
        <f>+'[1]Serie 38'!F22</f>
        <v>42963</v>
      </c>
      <c r="G22" s="44">
        <f>+'[1]Serie 38'!G22</f>
        <v>42991</v>
      </c>
      <c r="H22" s="54">
        <f>+'[1]Serie 38'!H22</f>
        <v>43019</v>
      </c>
      <c r="I22" s="44">
        <f>+'[1]Serie 38'!I22</f>
        <v>43047</v>
      </c>
      <c r="J22" s="54">
        <f>+'[1]Serie 38'!J22</f>
        <v>43075</v>
      </c>
      <c r="K22" s="65">
        <v>43019</v>
      </c>
      <c r="L22" s="80"/>
      <c r="M22" s="78"/>
      <c r="N22" s="78"/>
      <c r="O22" s="61"/>
      <c r="P22" s="61"/>
      <c r="Q22" s="61"/>
      <c r="R22" s="61"/>
      <c r="S22" s="61"/>
    </row>
    <row r="23" spans="1:19" s="59" customFormat="1" ht="30" customHeight="1">
      <c r="A23" s="45" t="s">
        <v>29</v>
      </c>
      <c r="B23" s="58" t="s">
        <v>30</v>
      </c>
      <c r="C23" s="58" t="s">
        <v>31</v>
      </c>
      <c r="D23" s="58" t="s">
        <v>32</v>
      </c>
      <c r="E23" s="58"/>
      <c r="F23" s="58">
        <v>532</v>
      </c>
      <c r="G23" s="58">
        <v>582</v>
      </c>
      <c r="H23" s="58">
        <v>616</v>
      </c>
      <c r="I23" s="58"/>
      <c r="J23" s="58"/>
      <c r="K23" s="63">
        <v>1.2142857142857142</v>
      </c>
      <c r="L23" s="47">
        <v>34</v>
      </c>
      <c r="M23" s="58">
        <v>125</v>
      </c>
      <c r="N23" s="58">
        <v>190</v>
      </c>
      <c r="O23" s="8"/>
      <c r="P23" s="8"/>
      <c r="Q23" s="8"/>
      <c r="R23" s="8"/>
      <c r="S23" s="8"/>
    </row>
    <row r="24" spans="1:19" s="61" customFormat="1" ht="30" customHeight="1">
      <c r="A24" s="46" t="s">
        <v>33</v>
      </c>
      <c r="B24" s="60" t="s">
        <v>34</v>
      </c>
      <c r="C24" s="60" t="s">
        <v>35</v>
      </c>
      <c r="D24" s="60" t="s">
        <v>36</v>
      </c>
      <c r="E24" s="60"/>
      <c r="F24" s="60">
        <v>588</v>
      </c>
      <c r="G24" s="60">
        <v>636</v>
      </c>
      <c r="H24" s="60">
        <v>690</v>
      </c>
      <c r="I24" s="60"/>
      <c r="J24" s="60"/>
      <c r="K24" s="62">
        <v>1.9285714285714286</v>
      </c>
      <c r="L24" s="64">
        <v>54</v>
      </c>
      <c r="M24" s="60">
        <v>130</v>
      </c>
      <c r="N24" s="60">
        <v>194</v>
      </c>
      <c r="O24" s="9"/>
      <c r="P24" s="9"/>
      <c r="Q24" s="9"/>
      <c r="R24" s="9"/>
      <c r="S24" s="9"/>
    </row>
    <row r="25" spans="1:19" s="8" customFormat="1" ht="30" customHeight="1">
      <c r="A25" s="45" t="s">
        <v>37</v>
      </c>
      <c r="B25" s="58" t="s">
        <v>38</v>
      </c>
      <c r="C25" s="58" t="s">
        <v>39</v>
      </c>
      <c r="D25" s="58" t="s">
        <v>40</v>
      </c>
      <c r="E25" s="58"/>
      <c r="F25" s="58">
        <v>530</v>
      </c>
      <c r="G25" s="58">
        <v>576</v>
      </c>
      <c r="H25" s="58">
        <v>634</v>
      </c>
      <c r="I25" s="58"/>
      <c r="J25" s="58"/>
      <c r="K25" s="63">
        <v>2.0714285714285716</v>
      </c>
      <c r="L25" s="47">
        <v>58</v>
      </c>
      <c r="M25" s="58">
        <v>128</v>
      </c>
      <c r="N25" s="58">
        <v>185</v>
      </c>
    </row>
    <row r="26" spans="1:19" s="9" customFormat="1" ht="30" customHeight="1">
      <c r="A26" s="46" t="s">
        <v>37</v>
      </c>
      <c r="B26" s="60" t="s">
        <v>41</v>
      </c>
      <c r="C26" s="60" t="s">
        <v>42</v>
      </c>
      <c r="D26" s="60" t="s">
        <v>40</v>
      </c>
      <c r="E26" s="60"/>
      <c r="F26" s="60">
        <v>592</v>
      </c>
      <c r="G26" s="60">
        <v>656</v>
      </c>
      <c r="H26" s="60">
        <v>704</v>
      </c>
      <c r="I26" s="60"/>
      <c r="J26" s="60"/>
      <c r="K26" s="62">
        <v>1.7142857142857142</v>
      </c>
      <c r="L26" s="64">
        <v>48</v>
      </c>
      <c r="M26" s="60">
        <v>132</v>
      </c>
      <c r="N26" s="60">
        <v>190</v>
      </c>
    </row>
    <row r="27" spans="1:19" s="8" customFormat="1" ht="30" customHeight="1">
      <c r="A27" s="45" t="s">
        <v>43</v>
      </c>
      <c r="B27" s="58" t="s">
        <v>44</v>
      </c>
      <c r="C27" s="58" t="s">
        <v>45</v>
      </c>
      <c r="D27" s="58" t="s">
        <v>40</v>
      </c>
      <c r="E27" s="58"/>
      <c r="F27" s="58">
        <v>532</v>
      </c>
      <c r="G27" s="58">
        <v>576</v>
      </c>
      <c r="H27" s="58">
        <v>618</v>
      </c>
      <c r="I27" s="58"/>
      <c r="J27" s="58"/>
      <c r="K27" s="63">
        <v>1.5</v>
      </c>
      <c r="L27" s="47">
        <v>42</v>
      </c>
      <c r="M27" s="58">
        <v>125</v>
      </c>
      <c r="N27" s="58">
        <v>187</v>
      </c>
    </row>
    <row r="28" spans="1:19" s="9" customFormat="1" ht="30" customHeight="1">
      <c r="A28" s="46" t="s">
        <v>46</v>
      </c>
      <c r="B28" s="60" t="s">
        <v>47</v>
      </c>
      <c r="C28" s="60" t="s">
        <v>48</v>
      </c>
      <c r="D28" s="60" t="s">
        <v>49</v>
      </c>
      <c r="E28" s="60"/>
      <c r="F28" s="60">
        <v>598</v>
      </c>
      <c r="G28" s="60">
        <v>648</v>
      </c>
      <c r="H28" s="60">
        <v>684</v>
      </c>
      <c r="I28" s="60"/>
      <c r="J28" s="60"/>
      <c r="K28" s="62">
        <v>1.2857142857142858</v>
      </c>
      <c r="L28" s="64">
        <v>36</v>
      </c>
      <c r="M28" s="60">
        <v>132</v>
      </c>
      <c r="N28" s="60">
        <v>192</v>
      </c>
    </row>
    <row r="29" spans="1:19" s="8" customFormat="1" ht="30" customHeight="1">
      <c r="A29" s="45" t="s">
        <v>50</v>
      </c>
      <c r="B29" s="58" t="s">
        <v>51</v>
      </c>
      <c r="C29" s="58" t="s">
        <v>52</v>
      </c>
      <c r="D29" s="58" t="s">
        <v>53</v>
      </c>
      <c r="E29" s="58"/>
      <c r="F29" s="58">
        <v>440</v>
      </c>
      <c r="G29" s="58">
        <v>497</v>
      </c>
      <c r="H29" s="58">
        <v>558</v>
      </c>
      <c r="I29" s="58"/>
      <c r="J29" s="58"/>
      <c r="K29" s="63">
        <v>2.1785714285714284</v>
      </c>
      <c r="L29" s="47">
        <v>61</v>
      </c>
      <c r="M29" s="58">
        <v>120</v>
      </c>
      <c r="N29" s="58">
        <v>172</v>
      </c>
    </row>
    <row r="30" spans="1:19" s="9" customFormat="1" ht="30" customHeight="1">
      <c r="A30" s="46" t="s">
        <v>37</v>
      </c>
      <c r="B30" s="60" t="s">
        <v>54</v>
      </c>
      <c r="C30" s="60" t="s">
        <v>55</v>
      </c>
      <c r="D30" s="60" t="s">
        <v>56</v>
      </c>
      <c r="E30" s="60"/>
      <c r="F30" s="60">
        <v>534</v>
      </c>
      <c r="G30" s="60">
        <v>582</v>
      </c>
      <c r="H30" s="60">
        <v>620</v>
      </c>
      <c r="I30" s="60"/>
      <c r="J30" s="60"/>
      <c r="K30" s="62">
        <v>1.3571428571428572</v>
      </c>
      <c r="L30" s="64">
        <v>38</v>
      </c>
      <c r="M30" s="60">
        <v>127</v>
      </c>
      <c r="N30" s="60">
        <v>187</v>
      </c>
    </row>
    <row r="31" spans="1:19" s="8" customFormat="1" ht="30" customHeight="1">
      <c r="A31" s="45" t="s">
        <v>57</v>
      </c>
      <c r="B31" s="58" t="s">
        <v>58</v>
      </c>
      <c r="C31" s="58" t="s">
        <v>59</v>
      </c>
      <c r="D31" s="58" t="s">
        <v>60</v>
      </c>
      <c r="E31" s="58"/>
      <c r="F31" s="58">
        <v>580</v>
      </c>
      <c r="G31" s="58">
        <v>612</v>
      </c>
      <c r="H31" s="58">
        <v>660</v>
      </c>
      <c r="I31" s="58"/>
      <c r="J31" s="58"/>
      <c r="K31" s="63">
        <v>1.7142857142857142</v>
      </c>
      <c r="L31" s="47">
        <v>48</v>
      </c>
      <c r="M31" s="58">
        <v>126</v>
      </c>
      <c r="N31" s="58">
        <v>190</v>
      </c>
      <c r="O31" s="9"/>
      <c r="P31" s="9"/>
      <c r="Q31" s="9"/>
      <c r="R31" s="9"/>
      <c r="S31" s="9"/>
    </row>
    <row r="32" spans="1:19" s="9" customFormat="1" ht="30" customHeight="1">
      <c r="A32" s="46" t="s">
        <v>61</v>
      </c>
      <c r="B32" s="60" t="s">
        <v>62</v>
      </c>
      <c r="C32" s="60" t="s">
        <v>63</v>
      </c>
      <c r="D32" s="60" t="s">
        <v>60</v>
      </c>
      <c r="E32" s="60"/>
      <c r="F32" s="60">
        <v>530</v>
      </c>
      <c r="G32" s="60">
        <v>568</v>
      </c>
      <c r="H32" s="60">
        <v>620</v>
      </c>
      <c r="I32" s="60"/>
      <c r="J32" s="60"/>
      <c r="K32" s="62">
        <v>1.8571428571428572</v>
      </c>
      <c r="L32" s="64">
        <v>52</v>
      </c>
      <c r="M32" s="60">
        <v>127</v>
      </c>
      <c r="N32" s="60">
        <v>183</v>
      </c>
    </row>
    <row r="33" spans="1:14" s="9" customFormat="1" ht="30" customHeight="1">
      <c r="A33" s="45" t="s">
        <v>61</v>
      </c>
      <c r="B33" s="58" t="s">
        <v>64</v>
      </c>
      <c r="C33" s="58" t="s">
        <v>65</v>
      </c>
      <c r="D33" s="58" t="s">
        <v>60</v>
      </c>
      <c r="E33" s="58"/>
      <c r="F33" s="58">
        <v>447</v>
      </c>
      <c r="G33" s="58">
        <v>484</v>
      </c>
      <c r="H33" s="58">
        <v>518</v>
      </c>
      <c r="I33" s="58"/>
      <c r="J33" s="58"/>
      <c r="K33" s="63">
        <v>1.2142857142857142</v>
      </c>
      <c r="L33" s="47">
        <v>34</v>
      </c>
      <c r="M33" s="58">
        <v>122</v>
      </c>
      <c r="N33" s="58">
        <v>185</v>
      </c>
    </row>
    <row r="34" spans="1:14" s="9" customFormat="1" ht="30" customHeight="1">
      <c r="A34" s="46" t="s">
        <v>66</v>
      </c>
      <c r="B34" s="60" t="s">
        <v>67</v>
      </c>
      <c r="C34" s="60" t="s">
        <v>68</v>
      </c>
      <c r="D34" s="60" t="s">
        <v>69</v>
      </c>
      <c r="E34" s="60"/>
      <c r="F34" s="60">
        <v>455</v>
      </c>
      <c r="G34" s="60">
        <v>500</v>
      </c>
      <c r="H34" s="60">
        <v>543</v>
      </c>
      <c r="I34" s="60"/>
      <c r="J34" s="60"/>
      <c r="K34" s="62">
        <v>1.5357142857142858</v>
      </c>
      <c r="L34" s="64">
        <v>43</v>
      </c>
      <c r="M34" s="60">
        <v>122</v>
      </c>
      <c r="N34" s="60">
        <v>181</v>
      </c>
    </row>
    <row r="35" spans="1:14" s="9" customFormat="1" ht="30" customHeight="1">
      <c r="A35" s="45" t="s">
        <v>33</v>
      </c>
      <c r="B35" s="58" t="s">
        <v>70</v>
      </c>
      <c r="C35" s="58" t="s">
        <v>71</v>
      </c>
      <c r="D35" s="58" t="s">
        <v>72</v>
      </c>
      <c r="E35" s="58"/>
      <c r="F35" s="58">
        <v>568</v>
      </c>
      <c r="G35" s="58">
        <v>598</v>
      </c>
      <c r="H35" s="58">
        <v>650</v>
      </c>
      <c r="I35" s="58"/>
      <c r="J35" s="58"/>
      <c r="K35" s="63">
        <v>1.8571428571428572</v>
      </c>
      <c r="L35" s="47">
        <v>52</v>
      </c>
      <c r="M35" s="58">
        <v>130</v>
      </c>
      <c r="N35" s="58">
        <v>187</v>
      </c>
    </row>
    <row r="36" spans="1:14" s="9" customFormat="1" ht="30" customHeight="1">
      <c r="A36" s="46" t="s">
        <v>50</v>
      </c>
      <c r="B36" s="60" t="s">
        <v>73</v>
      </c>
      <c r="C36" s="60" t="s">
        <v>74</v>
      </c>
      <c r="D36" s="60" t="s">
        <v>75</v>
      </c>
      <c r="E36" s="60"/>
      <c r="F36" s="60">
        <v>457</v>
      </c>
      <c r="G36" s="60">
        <v>494</v>
      </c>
      <c r="H36" s="60">
        <v>544</v>
      </c>
      <c r="I36" s="60"/>
      <c r="J36" s="60"/>
      <c r="K36" s="62">
        <v>1.7857142857142858</v>
      </c>
      <c r="L36" s="64">
        <v>50</v>
      </c>
      <c r="M36" s="60">
        <v>121</v>
      </c>
      <c r="N36" s="60">
        <v>177</v>
      </c>
    </row>
    <row r="37" spans="1:14" s="9" customFormat="1" ht="30" customHeight="1">
      <c r="A37" s="45" t="s">
        <v>76</v>
      </c>
      <c r="B37" s="58" t="s">
        <v>77</v>
      </c>
      <c r="C37" s="58" t="s">
        <v>78</v>
      </c>
      <c r="D37" s="58" t="s">
        <v>79</v>
      </c>
      <c r="E37" s="58"/>
      <c r="F37" s="58">
        <v>495</v>
      </c>
      <c r="G37" s="58">
        <v>542</v>
      </c>
      <c r="H37" s="58">
        <v>580</v>
      </c>
      <c r="I37" s="58"/>
      <c r="J37" s="58"/>
      <c r="K37" s="63">
        <v>1.3571428571428572</v>
      </c>
      <c r="L37" s="47">
        <v>38</v>
      </c>
      <c r="M37" s="58">
        <v>129</v>
      </c>
      <c r="N37" s="58">
        <v>183</v>
      </c>
    </row>
    <row r="38" spans="1:14" s="9" customFormat="1" ht="30" customHeight="1">
      <c r="A38" s="46" t="s">
        <v>33</v>
      </c>
      <c r="B38" s="60" t="s">
        <v>80</v>
      </c>
      <c r="C38" s="60" t="s">
        <v>81</v>
      </c>
      <c r="D38" s="60" t="s">
        <v>79</v>
      </c>
      <c r="E38" s="60"/>
      <c r="F38" s="60">
        <v>532</v>
      </c>
      <c r="G38" s="60">
        <v>582</v>
      </c>
      <c r="H38" s="60">
        <v>624</v>
      </c>
      <c r="I38" s="60"/>
      <c r="J38" s="60"/>
      <c r="K38" s="62">
        <v>1.5</v>
      </c>
      <c r="L38" s="64">
        <v>42</v>
      </c>
      <c r="M38" s="60">
        <v>132</v>
      </c>
      <c r="N38" s="60">
        <v>185</v>
      </c>
    </row>
    <row r="39" spans="1:14" s="9" customFormat="1" ht="30" customHeight="1">
      <c r="A39" s="45" t="s">
        <v>61</v>
      </c>
      <c r="B39" s="58" t="s">
        <v>82</v>
      </c>
      <c r="C39" s="58" t="s">
        <v>83</v>
      </c>
      <c r="D39" s="58" t="s">
        <v>79</v>
      </c>
      <c r="E39" s="58"/>
      <c r="F39" s="58">
        <v>554</v>
      </c>
      <c r="G39" s="58">
        <v>600</v>
      </c>
      <c r="H39" s="58">
        <v>644</v>
      </c>
      <c r="I39" s="58"/>
      <c r="J39" s="58"/>
      <c r="K39" s="63">
        <v>1.5714285714285714</v>
      </c>
      <c r="L39" s="47">
        <v>44</v>
      </c>
      <c r="M39" s="58">
        <v>129</v>
      </c>
      <c r="N39" s="58">
        <v>191</v>
      </c>
    </row>
    <row r="40" spans="1:14" s="9" customFormat="1" ht="30" customHeight="1">
      <c r="A40" s="46" t="s">
        <v>84</v>
      </c>
      <c r="B40" s="60" t="s">
        <v>85</v>
      </c>
      <c r="C40" s="60" t="s">
        <v>86</v>
      </c>
      <c r="D40" s="60" t="s">
        <v>87</v>
      </c>
      <c r="E40" s="60"/>
      <c r="F40" s="60">
        <v>512</v>
      </c>
      <c r="G40" s="60">
        <v>566</v>
      </c>
      <c r="H40" s="60">
        <v>612</v>
      </c>
      <c r="I40" s="60"/>
      <c r="J40" s="60"/>
      <c r="K40" s="62">
        <v>1.6428571428571428</v>
      </c>
      <c r="L40" s="64">
        <v>46</v>
      </c>
      <c r="M40" s="60">
        <v>124</v>
      </c>
      <c r="N40" s="60">
        <v>183</v>
      </c>
    </row>
    <row r="41" spans="1:14" s="9" customFormat="1" ht="30" customHeight="1">
      <c r="A41" s="45" t="s">
        <v>88</v>
      </c>
      <c r="B41" s="58" t="s">
        <v>89</v>
      </c>
      <c r="C41" s="58" t="s">
        <v>90</v>
      </c>
      <c r="D41" s="58" t="s">
        <v>91</v>
      </c>
      <c r="E41" s="58"/>
      <c r="F41" s="58">
        <v>512</v>
      </c>
      <c r="G41" s="58">
        <v>560</v>
      </c>
      <c r="H41" s="58">
        <v>612</v>
      </c>
      <c r="I41" s="58"/>
      <c r="J41" s="58"/>
      <c r="K41" s="63">
        <v>1.8571428571428572</v>
      </c>
      <c r="L41" s="47">
        <v>52</v>
      </c>
      <c r="M41" s="58">
        <v>125</v>
      </c>
      <c r="N41" s="58">
        <v>177</v>
      </c>
    </row>
    <row r="42" spans="1:14" s="9" customFormat="1" ht="30" customHeight="1">
      <c r="A42" s="46" t="s">
        <v>43</v>
      </c>
      <c r="B42" s="60" t="s">
        <v>92</v>
      </c>
      <c r="C42" s="60" t="s">
        <v>93</v>
      </c>
      <c r="D42" s="60" t="s">
        <v>94</v>
      </c>
      <c r="E42" s="60"/>
      <c r="F42" s="60">
        <v>542</v>
      </c>
      <c r="G42" s="60">
        <v>580</v>
      </c>
      <c r="H42" s="60">
        <v>614</v>
      </c>
      <c r="I42" s="60"/>
      <c r="J42" s="60"/>
      <c r="K42" s="62">
        <v>1.2142857142857142</v>
      </c>
      <c r="L42" s="64">
        <v>34</v>
      </c>
      <c r="M42" s="60">
        <v>125</v>
      </c>
      <c r="N42" s="60">
        <v>186</v>
      </c>
    </row>
    <row r="43" spans="1:14" s="9" customFormat="1" ht="30" customHeight="1">
      <c r="A43" s="45" t="s">
        <v>61</v>
      </c>
      <c r="B43" s="58" t="s">
        <v>95</v>
      </c>
      <c r="C43" s="58" t="s">
        <v>96</v>
      </c>
      <c r="D43" s="58" t="s">
        <v>97</v>
      </c>
      <c r="E43" s="58"/>
      <c r="F43" s="58">
        <v>447</v>
      </c>
      <c r="G43" s="58">
        <v>481</v>
      </c>
      <c r="H43" s="58">
        <v>526</v>
      </c>
      <c r="I43" s="58"/>
      <c r="J43" s="58"/>
      <c r="K43" s="63">
        <v>1.6071428571428572</v>
      </c>
      <c r="L43" s="47">
        <v>45</v>
      </c>
      <c r="M43" s="58">
        <v>120</v>
      </c>
      <c r="N43" s="58">
        <v>178</v>
      </c>
    </row>
    <row r="44" spans="1:14" s="9" customFormat="1" ht="30" customHeight="1">
      <c r="A44" s="46" t="s">
        <v>98</v>
      </c>
      <c r="B44" s="60" t="s">
        <v>99</v>
      </c>
      <c r="C44" s="60" t="s">
        <v>100</v>
      </c>
      <c r="D44" s="60" t="s">
        <v>79</v>
      </c>
      <c r="E44" s="60"/>
      <c r="F44" s="60">
        <v>432</v>
      </c>
      <c r="G44" s="60">
        <v>488</v>
      </c>
      <c r="H44" s="60">
        <v>538</v>
      </c>
      <c r="I44" s="60"/>
      <c r="J44" s="60"/>
      <c r="K44" s="62">
        <v>1.7857142857142858</v>
      </c>
      <c r="L44" s="64">
        <v>50</v>
      </c>
      <c r="M44" s="60">
        <v>122</v>
      </c>
      <c r="N44" s="60">
        <v>173</v>
      </c>
    </row>
    <row r="45" spans="1:14" s="9" customFormat="1" ht="30" customHeight="1">
      <c r="A45" s="45" t="s">
        <v>101</v>
      </c>
      <c r="B45" s="58" t="s">
        <v>102</v>
      </c>
      <c r="C45" s="58" t="s">
        <v>103</v>
      </c>
      <c r="D45" s="58" t="s">
        <v>104</v>
      </c>
      <c r="E45" s="58"/>
      <c r="F45" s="58">
        <v>482</v>
      </c>
      <c r="G45" s="58">
        <v>548</v>
      </c>
      <c r="H45" s="58">
        <v>590</v>
      </c>
      <c r="I45" s="58"/>
      <c r="J45" s="58"/>
      <c r="K45" s="63">
        <v>1.5</v>
      </c>
      <c r="L45" s="47">
        <v>42</v>
      </c>
      <c r="M45" s="58">
        <v>125</v>
      </c>
      <c r="N45" s="58">
        <v>180</v>
      </c>
    </row>
    <row r="46" spans="1:14" s="9" customFormat="1" ht="30" customHeight="1">
      <c r="A46" s="46" t="s">
        <v>105</v>
      </c>
      <c r="B46" s="60" t="s">
        <v>106</v>
      </c>
      <c r="C46" s="60" t="s">
        <v>107</v>
      </c>
      <c r="D46" s="60" t="s">
        <v>108</v>
      </c>
      <c r="E46" s="60"/>
      <c r="F46" s="60">
        <v>542</v>
      </c>
      <c r="G46" s="60">
        <v>598</v>
      </c>
      <c r="H46" s="60">
        <v>654</v>
      </c>
      <c r="I46" s="60"/>
      <c r="J46" s="60"/>
      <c r="K46" s="62">
        <v>2</v>
      </c>
      <c r="L46" s="64">
        <v>56</v>
      </c>
      <c r="M46" s="60">
        <v>125</v>
      </c>
      <c r="N46" s="60">
        <v>188</v>
      </c>
    </row>
    <row r="47" spans="1:14" s="9" customFormat="1" ht="30" customHeight="1">
      <c r="A47" s="45" t="s">
        <v>101</v>
      </c>
      <c r="B47" s="58" t="s">
        <v>109</v>
      </c>
      <c r="C47" s="58" t="s">
        <v>110</v>
      </c>
      <c r="D47" s="58" t="s">
        <v>108</v>
      </c>
      <c r="E47" s="58"/>
      <c r="F47" s="58">
        <v>530</v>
      </c>
      <c r="G47" s="58">
        <v>558</v>
      </c>
      <c r="H47" s="58">
        <v>610</v>
      </c>
      <c r="I47" s="58"/>
      <c r="J47" s="58"/>
      <c r="K47" s="63">
        <v>1.8571428571428572</v>
      </c>
      <c r="L47" s="47">
        <v>52</v>
      </c>
      <c r="M47" s="58">
        <v>124</v>
      </c>
      <c r="N47" s="58">
        <v>178</v>
      </c>
    </row>
    <row r="48" spans="1:14" s="9" customFormat="1" ht="30" customHeight="1">
      <c r="A48" s="46" t="s">
        <v>111</v>
      </c>
      <c r="B48" s="60" t="s">
        <v>112</v>
      </c>
      <c r="C48" s="60" t="s">
        <v>113</v>
      </c>
      <c r="D48" s="60" t="s">
        <v>114</v>
      </c>
      <c r="E48" s="60"/>
      <c r="F48" s="60">
        <v>446</v>
      </c>
      <c r="G48" s="60">
        <v>495</v>
      </c>
      <c r="H48" s="60">
        <v>536</v>
      </c>
      <c r="I48" s="60"/>
      <c r="J48" s="60"/>
      <c r="K48" s="62">
        <v>1.4642857142857142</v>
      </c>
      <c r="L48" s="64">
        <v>41</v>
      </c>
      <c r="M48" s="60">
        <v>123</v>
      </c>
      <c r="N48" s="60">
        <v>175</v>
      </c>
    </row>
    <row r="49" spans="1:14" s="9" customFormat="1" ht="30" customHeight="1">
      <c r="A49" s="45" t="s">
        <v>66</v>
      </c>
      <c r="B49" s="58" t="s">
        <v>115</v>
      </c>
      <c r="C49" s="58" t="s">
        <v>116</v>
      </c>
      <c r="D49" s="58" t="s">
        <v>117</v>
      </c>
      <c r="E49" s="58"/>
      <c r="F49" s="58">
        <v>454</v>
      </c>
      <c r="G49" s="58">
        <v>516</v>
      </c>
      <c r="H49" s="58">
        <v>558</v>
      </c>
      <c r="I49" s="58"/>
      <c r="J49" s="58"/>
      <c r="K49" s="63">
        <v>1.5</v>
      </c>
      <c r="L49" s="47">
        <v>42</v>
      </c>
      <c r="M49" s="58">
        <v>122</v>
      </c>
      <c r="N49" s="58">
        <v>177</v>
      </c>
    </row>
    <row r="50" spans="1:14" s="9" customFormat="1" ht="30" customHeight="1">
      <c r="A50" s="46" t="s">
        <v>66</v>
      </c>
      <c r="B50" s="60" t="s">
        <v>118</v>
      </c>
      <c r="C50" s="60" t="s">
        <v>119</v>
      </c>
      <c r="D50" s="60" t="s">
        <v>120</v>
      </c>
      <c r="E50" s="60"/>
      <c r="F50" s="60">
        <v>443</v>
      </c>
      <c r="G50" s="60">
        <v>496</v>
      </c>
      <c r="H50" s="60">
        <v>548</v>
      </c>
      <c r="I50" s="60"/>
      <c r="J50" s="60"/>
      <c r="K50" s="62">
        <v>1.8571428571428572</v>
      </c>
      <c r="L50" s="64">
        <v>52</v>
      </c>
      <c r="M50" s="60">
        <v>119</v>
      </c>
      <c r="N50" s="60">
        <v>178</v>
      </c>
    </row>
    <row r="51" spans="1:14" s="9" customFormat="1" ht="30" customHeight="1">
      <c r="A51" s="45" t="s">
        <v>121</v>
      </c>
      <c r="B51" s="58" t="s">
        <v>122</v>
      </c>
      <c r="C51" s="58" t="s">
        <v>123</v>
      </c>
      <c r="D51" s="58" t="s">
        <v>120</v>
      </c>
      <c r="E51" s="58"/>
      <c r="F51" s="58">
        <v>490</v>
      </c>
      <c r="G51" s="58">
        <v>556</v>
      </c>
      <c r="H51" s="58">
        <v>592</v>
      </c>
      <c r="I51" s="58"/>
      <c r="J51" s="58"/>
      <c r="K51" s="63">
        <v>1.2857142857142858</v>
      </c>
      <c r="L51" s="47">
        <v>36</v>
      </c>
      <c r="M51" s="58">
        <v>126</v>
      </c>
      <c r="N51" s="58">
        <v>182</v>
      </c>
    </row>
    <row r="52" spans="1:14" s="9" customFormat="1" ht="30" customHeight="1">
      <c r="A52" s="46" t="s">
        <v>124</v>
      </c>
      <c r="B52" s="60" t="s">
        <v>125</v>
      </c>
      <c r="C52" s="60" t="s">
        <v>126</v>
      </c>
      <c r="D52" s="60" t="s">
        <v>120</v>
      </c>
      <c r="E52" s="60"/>
      <c r="F52" s="60">
        <v>467</v>
      </c>
      <c r="G52" s="60">
        <v>512</v>
      </c>
      <c r="H52" s="60">
        <v>550</v>
      </c>
      <c r="I52" s="60"/>
      <c r="J52" s="60"/>
      <c r="K52" s="62">
        <v>1.3571428571428572</v>
      </c>
      <c r="L52" s="64">
        <v>38</v>
      </c>
      <c r="M52" s="60">
        <v>121</v>
      </c>
      <c r="N52" s="60">
        <v>176</v>
      </c>
    </row>
    <row r="53" spans="1:14" s="9" customFormat="1" ht="30" customHeight="1">
      <c r="A53" s="45" t="s">
        <v>127</v>
      </c>
      <c r="B53" s="58" t="s">
        <v>128</v>
      </c>
      <c r="C53" s="58" t="s">
        <v>129</v>
      </c>
      <c r="D53" s="58" t="s">
        <v>130</v>
      </c>
      <c r="E53" s="58"/>
      <c r="F53" s="58">
        <v>524</v>
      </c>
      <c r="G53" s="58">
        <v>564</v>
      </c>
      <c r="H53" s="58">
        <v>618</v>
      </c>
      <c r="I53" s="58"/>
      <c r="J53" s="58"/>
      <c r="K53" s="63">
        <v>1.9285714285714286</v>
      </c>
      <c r="L53" s="47">
        <v>54</v>
      </c>
      <c r="M53" s="58">
        <v>127</v>
      </c>
      <c r="N53" s="58">
        <v>187</v>
      </c>
    </row>
    <row r="54" spans="1:14" s="9" customFormat="1" ht="30" customHeight="1">
      <c r="A54" s="46" t="s">
        <v>131</v>
      </c>
      <c r="B54" s="60" t="s">
        <v>132</v>
      </c>
      <c r="C54" s="60" t="s">
        <v>133</v>
      </c>
      <c r="D54" s="60" t="s">
        <v>134</v>
      </c>
      <c r="E54" s="60"/>
      <c r="F54" s="60">
        <v>516</v>
      </c>
      <c r="G54" s="60">
        <v>558</v>
      </c>
      <c r="H54" s="60">
        <v>620</v>
      </c>
      <c r="I54" s="60"/>
      <c r="J54" s="60"/>
      <c r="K54" s="62">
        <v>2.2142857142857144</v>
      </c>
      <c r="L54" s="64">
        <v>62</v>
      </c>
      <c r="M54" s="60">
        <v>126</v>
      </c>
      <c r="N54" s="60">
        <v>180</v>
      </c>
    </row>
    <row r="55" spans="1:14" s="9" customFormat="1" ht="30" customHeight="1">
      <c r="A55" s="45" t="s">
        <v>135</v>
      </c>
      <c r="B55" s="58" t="s">
        <v>136</v>
      </c>
      <c r="C55" s="58" t="s">
        <v>137</v>
      </c>
      <c r="D55" s="58" t="s">
        <v>138</v>
      </c>
      <c r="E55" s="58"/>
      <c r="F55" s="58">
        <v>522</v>
      </c>
      <c r="G55" s="58">
        <v>576</v>
      </c>
      <c r="H55" s="58">
        <v>630</v>
      </c>
      <c r="I55" s="58"/>
      <c r="J55" s="58"/>
      <c r="K55" s="63">
        <v>1.9285714285714286</v>
      </c>
      <c r="L55" s="47">
        <v>54</v>
      </c>
      <c r="M55" s="58">
        <v>123</v>
      </c>
      <c r="N55" s="58">
        <v>186</v>
      </c>
    </row>
    <row r="56" spans="1:14" s="9" customFormat="1" ht="30" customHeight="1">
      <c r="A56" s="46" t="s">
        <v>127</v>
      </c>
      <c r="B56" s="60" t="s">
        <v>139</v>
      </c>
      <c r="C56" s="60" t="s">
        <v>140</v>
      </c>
      <c r="D56" s="60" t="s">
        <v>138</v>
      </c>
      <c r="E56" s="60"/>
      <c r="F56" s="60">
        <v>548</v>
      </c>
      <c r="G56" s="60">
        <v>608</v>
      </c>
      <c r="H56" s="60">
        <v>634</v>
      </c>
      <c r="I56" s="60"/>
      <c r="J56" s="60"/>
      <c r="K56" s="62">
        <v>0.9285714285714286</v>
      </c>
      <c r="L56" s="64">
        <v>26</v>
      </c>
      <c r="M56" s="60">
        <v>127</v>
      </c>
      <c r="N56" s="60">
        <v>193</v>
      </c>
    </row>
    <row r="57" spans="1:14" s="9" customFormat="1" ht="30" customHeight="1">
      <c r="A57" s="45" t="s">
        <v>101</v>
      </c>
      <c r="B57" s="58" t="s">
        <v>141</v>
      </c>
      <c r="C57" s="58" t="s">
        <v>142</v>
      </c>
      <c r="D57" s="58" t="s">
        <v>138</v>
      </c>
      <c r="E57" s="58"/>
      <c r="F57" s="58">
        <v>478</v>
      </c>
      <c r="G57" s="58">
        <v>520</v>
      </c>
      <c r="H57" s="58">
        <v>564</v>
      </c>
      <c r="I57" s="58"/>
      <c r="J57" s="58"/>
      <c r="K57" s="63">
        <v>1.5714285714285714</v>
      </c>
      <c r="L57" s="47">
        <v>44</v>
      </c>
      <c r="M57" s="58">
        <v>122</v>
      </c>
      <c r="N57" s="58">
        <v>174</v>
      </c>
    </row>
    <row r="58" spans="1:14" s="9" customFormat="1" ht="30" customHeight="1">
      <c r="A58" s="46" t="s">
        <v>46</v>
      </c>
      <c r="B58" s="60" t="s">
        <v>143</v>
      </c>
      <c r="C58" s="60" t="s">
        <v>144</v>
      </c>
      <c r="D58" s="60" t="s">
        <v>145</v>
      </c>
      <c r="E58" s="60"/>
      <c r="F58" s="60">
        <v>570</v>
      </c>
      <c r="G58" s="60">
        <v>614</v>
      </c>
      <c r="H58" s="60">
        <v>660</v>
      </c>
      <c r="I58" s="60"/>
      <c r="J58" s="60"/>
      <c r="K58" s="62">
        <v>1.6428571428571428</v>
      </c>
      <c r="L58" s="64">
        <v>46</v>
      </c>
      <c r="M58" s="60">
        <v>132</v>
      </c>
      <c r="N58" s="60">
        <v>188</v>
      </c>
    </row>
    <row r="59" spans="1:14" s="9" customFormat="1" ht="30" customHeight="1">
      <c r="A59" s="45" t="s">
        <v>146</v>
      </c>
      <c r="B59" s="58" t="s">
        <v>147</v>
      </c>
      <c r="C59" s="58" t="s">
        <v>148</v>
      </c>
      <c r="D59" s="58" t="s">
        <v>149</v>
      </c>
      <c r="E59" s="58"/>
      <c r="F59" s="58">
        <v>526</v>
      </c>
      <c r="G59" s="58">
        <v>576</v>
      </c>
      <c r="H59" s="58">
        <v>630</v>
      </c>
      <c r="I59" s="58"/>
      <c r="J59" s="58"/>
      <c r="K59" s="63">
        <v>1.9285714285714286</v>
      </c>
      <c r="L59" s="47">
        <v>54</v>
      </c>
      <c r="M59" s="58">
        <v>124</v>
      </c>
      <c r="N59" s="58">
        <v>192</v>
      </c>
    </row>
    <row r="60" spans="1:14" s="9" customFormat="1" ht="30" customHeight="1">
      <c r="A60" s="46" t="s">
        <v>33</v>
      </c>
      <c r="B60" s="60" t="s">
        <v>150</v>
      </c>
      <c r="C60" s="60" t="s">
        <v>151</v>
      </c>
      <c r="D60" s="60" t="s">
        <v>149</v>
      </c>
      <c r="E60" s="60"/>
      <c r="F60" s="60">
        <v>522</v>
      </c>
      <c r="G60" s="60">
        <v>564</v>
      </c>
      <c r="H60" s="60">
        <v>626</v>
      </c>
      <c r="I60" s="60"/>
      <c r="J60" s="60"/>
      <c r="K60" s="62">
        <v>2.2142857142857144</v>
      </c>
      <c r="L60" s="64">
        <v>62</v>
      </c>
      <c r="M60" s="60">
        <v>132</v>
      </c>
      <c r="N60" s="60">
        <v>182</v>
      </c>
    </row>
    <row r="61" spans="1:14" s="9" customFormat="1" ht="30" customHeight="1">
      <c r="A61" s="45" t="s">
        <v>121</v>
      </c>
      <c r="B61" s="58" t="s">
        <v>152</v>
      </c>
      <c r="C61" s="58" t="s">
        <v>153</v>
      </c>
      <c r="D61" s="58" t="s">
        <v>149</v>
      </c>
      <c r="E61" s="58"/>
      <c r="F61" s="58">
        <v>532</v>
      </c>
      <c r="G61" s="58">
        <v>582</v>
      </c>
      <c r="H61" s="58">
        <v>612</v>
      </c>
      <c r="I61" s="58"/>
      <c r="J61" s="58"/>
      <c r="K61" s="63">
        <v>1.0714285714285714</v>
      </c>
      <c r="L61" s="47">
        <v>30</v>
      </c>
      <c r="M61" s="58">
        <v>128</v>
      </c>
      <c r="N61" s="58">
        <v>182</v>
      </c>
    </row>
    <row r="62" spans="1:14" s="9" customFormat="1" ht="30" customHeight="1">
      <c r="A62" s="46" t="s">
        <v>98</v>
      </c>
      <c r="B62" s="60" t="s">
        <v>154</v>
      </c>
      <c r="C62" s="60" t="s">
        <v>155</v>
      </c>
      <c r="D62" s="60" t="s">
        <v>149</v>
      </c>
      <c r="E62" s="60"/>
      <c r="F62" s="60">
        <v>458</v>
      </c>
      <c r="G62" s="60">
        <v>524</v>
      </c>
      <c r="H62" s="60">
        <v>576</v>
      </c>
      <c r="I62" s="60"/>
      <c r="J62" s="60"/>
      <c r="K62" s="62">
        <v>1.8571428571428572</v>
      </c>
      <c r="L62" s="64">
        <v>52</v>
      </c>
      <c r="M62" s="60">
        <v>122</v>
      </c>
      <c r="N62" s="60">
        <v>173</v>
      </c>
    </row>
    <row r="63" spans="1:14" s="9" customFormat="1" ht="30" customHeight="1">
      <c r="A63" s="45" t="s">
        <v>127</v>
      </c>
      <c r="B63" s="58" t="s">
        <v>156</v>
      </c>
      <c r="C63" s="58" t="s">
        <v>157</v>
      </c>
      <c r="D63" s="58" t="s">
        <v>158</v>
      </c>
      <c r="E63" s="58"/>
      <c r="F63" s="58">
        <v>516</v>
      </c>
      <c r="G63" s="58">
        <v>564</v>
      </c>
      <c r="H63" s="58">
        <v>612</v>
      </c>
      <c r="I63" s="58"/>
      <c r="J63" s="58"/>
      <c r="K63" s="63">
        <v>1.7142857142857142</v>
      </c>
      <c r="L63" s="47">
        <v>48</v>
      </c>
      <c r="M63" s="58">
        <v>125</v>
      </c>
      <c r="N63" s="58">
        <v>183</v>
      </c>
    </row>
    <row r="64" spans="1:14" s="9" customFormat="1" ht="30" customHeight="1">
      <c r="A64" s="46" t="s">
        <v>159</v>
      </c>
      <c r="B64" s="60" t="s">
        <v>160</v>
      </c>
      <c r="C64" s="60" t="s">
        <v>161</v>
      </c>
      <c r="D64" s="60" t="s">
        <v>158</v>
      </c>
      <c r="E64" s="60"/>
      <c r="F64" s="60">
        <v>429</v>
      </c>
      <c r="G64" s="60">
        <v>472</v>
      </c>
      <c r="H64" s="60">
        <v>538</v>
      </c>
      <c r="I64" s="60"/>
      <c r="J64" s="60"/>
      <c r="K64" s="62">
        <v>2.3571428571428572</v>
      </c>
      <c r="L64" s="64">
        <v>66</v>
      </c>
      <c r="M64" s="60">
        <v>119</v>
      </c>
      <c r="N64" s="60">
        <v>169</v>
      </c>
    </row>
    <row r="65" spans="1:14" s="9" customFormat="1" ht="30" customHeight="1">
      <c r="A65" s="45" t="s">
        <v>159</v>
      </c>
      <c r="B65" s="58" t="s">
        <v>162</v>
      </c>
      <c r="C65" s="58" t="s">
        <v>163</v>
      </c>
      <c r="D65" s="58" t="s">
        <v>158</v>
      </c>
      <c r="E65" s="58"/>
      <c r="F65" s="58">
        <v>440</v>
      </c>
      <c r="G65" s="58">
        <v>489</v>
      </c>
      <c r="H65" s="58">
        <v>532</v>
      </c>
      <c r="I65" s="58"/>
      <c r="J65" s="58"/>
      <c r="K65" s="63">
        <v>1.5357142857142858</v>
      </c>
      <c r="L65" s="47">
        <v>43</v>
      </c>
      <c r="M65" s="58">
        <v>123</v>
      </c>
      <c r="N65" s="58">
        <v>170</v>
      </c>
    </row>
    <row r="66" spans="1:14" s="9" customFormat="1" ht="30" customHeight="1">
      <c r="A66" s="46" t="s">
        <v>37</v>
      </c>
      <c r="B66" s="60" t="s">
        <v>164</v>
      </c>
      <c r="C66" s="60" t="s">
        <v>165</v>
      </c>
      <c r="D66" s="60" t="s">
        <v>166</v>
      </c>
      <c r="E66" s="60"/>
      <c r="F66" s="60">
        <v>522</v>
      </c>
      <c r="G66" s="60">
        <v>568</v>
      </c>
      <c r="H66" s="60">
        <v>634</v>
      </c>
      <c r="I66" s="60"/>
      <c r="J66" s="60"/>
      <c r="K66" s="62">
        <v>2.3571428571428572</v>
      </c>
      <c r="L66" s="64">
        <v>66</v>
      </c>
      <c r="M66" s="60">
        <v>126</v>
      </c>
      <c r="N66" s="60">
        <v>180</v>
      </c>
    </row>
    <row r="67" spans="1:14" s="9" customFormat="1" ht="30" customHeight="1">
      <c r="A67" s="45" t="s">
        <v>167</v>
      </c>
      <c r="B67" s="58" t="s">
        <v>168</v>
      </c>
      <c r="C67" s="58" t="s">
        <v>169</v>
      </c>
      <c r="D67" s="58" t="s">
        <v>166</v>
      </c>
      <c r="E67" s="58"/>
      <c r="F67" s="58">
        <v>542</v>
      </c>
      <c r="G67" s="58">
        <v>590</v>
      </c>
      <c r="H67" s="58">
        <v>642</v>
      </c>
      <c r="I67" s="58"/>
      <c r="J67" s="58"/>
      <c r="K67" s="63">
        <v>1.8571428571428572</v>
      </c>
      <c r="L67" s="47">
        <v>52</v>
      </c>
      <c r="M67" s="58">
        <v>127</v>
      </c>
      <c r="N67" s="58">
        <v>182</v>
      </c>
    </row>
    <row r="68" spans="1:14" s="9" customFormat="1" ht="30" customHeight="1">
      <c r="A68" s="46" t="s">
        <v>84</v>
      </c>
      <c r="B68" s="60" t="s">
        <v>170</v>
      </c>
      <c r="C68" s="60" t="s">
        <v>171</v>
      </c>
      <c r="D68" s="60" t="s">
        <v>172</v>
      </c>
      <c r="E68" s="60"/>
      <c r="F68" s="60">
        <v>497</v>
      </c>
      <c r="G68" s="60">
        <v>556</v>
      </c>
      <c r="H68" s="60">
        <v>604</v>
      </c>
      <c r="I68" s="60"/>
      <c r="J68" s="60"/>
      <c r="K68" s="62">
        <v>1.7142857142857142</v>
      </c>
      <c r="L68" s="64">
        <v>48</v>
      </c>
      <c r="M68" s="60">
        <v>126</v>
      </c>
      <c r="N68" s="60">
        <v>180</v>
      </c>
    </row>
    <row r="69" spans="1:14" s="9" customFormat="1" ht="30" customHeight="1">
      <c r="A69" s="45" t="s">
        <v>121</v>
      </c>
      <c r="B69" s="58" t="s">
        <v>173</v>
      </c>
      <c r="C69" s="58" t="s">
        <v>174</v>
      </c>
      <c r="D69" s="58" t="s">
        <v>175</v>
      </c>
      <c r="E69" s="58"/>
      <c r="F69" s="58">
        <v>492</v>
      </c>
      <c r="G69" s="58">
        <v>538</v>
      </c>
      <c r="H69" s="58">
        <v>580</v>
      </c>
      <c r="I69" s="58"/>
      <c r="J69" s="58"/>
      <c r="K69" s="63">
        <v>1.5</v>
      </c>
      <c r="L69" s="47">
        <v>42</v>
      </c>
      <c r="M69" s="58">
        <v>123</v>
      </c>
      <c r="N69" s="58">
        <v>182</v>
      </c>
    </row>
    <row r="70" spans="1:14" s="9" customFormat="1" ht="30" customHeight="1">
      <c r="A70" s="46" t="s">
        <v>176</v>
      </c>
      <c r="B70" s="60" t="s">
        <v>177</v>
      </c>
      <c r="C70" s="60" t="s">
        <v>178</v>
      </c>
      <c r="D70" s="60" t="s">
        <v>175</v>
      </c>
      <c r="E70" s="60"/>
      <c r="F70" s="60">
        <v>415</v>
      </c>
      <c r="G70" s="60">
        <v>469</v>
      </c>
      <c r="H70" s="60">
        <v>520</v>
      </c>
      <c r="I70" s="60"/>
      <c r="J70" s="60"/>
      <c r="K70" s="62">
        <v>1.8214285714285714</v>
      </c>
      <c r="L70" s="64">
        <v>51</v>
      </c>
      <c r="M70" s="60">
        <v>120</v>
      </c>
      <c r="N70" s="60">
        <v>169</v>
      </c>
    </row>
    <row r="71" spans="1:14" s="9" customFormat="1" ht="30" customHeight="1">
      <c r="A71" s="45" t="s">
        <v>179</v>
      </c>
      <c r="B71" s="58" t="s">
        <v>180</v>
      </c>
      <c r="C71" s="58" t="s">
        <v>181</v>
      </c>
      <c r="D71" s="58" t="s">
        <v>182</v>
      </c>
      <c r="E71" s="58"/>
      <c r="F71" s="58">
        <v>450</v>
      </c>
      <c r="G71" s="58">
        <v>502</v>
      </c>
      <c r="H71" s="58">
        <v>548</v>
      </c>
      <c r="I71" s="58"/>
      <c r="J71" s="58"/>
      <c r="K71" s="63">
        <v>1.6428571428571428</v>
      </c>
      <c r="L71" s="47">
        <v>46</v>
      </c>
      <c r="M71" s="58">
        <v>121</v>
      </c>
      <c r="N71" s="58">
        <v>176</v>
      </c>
    </row>
    <row r="72" spans="1:14" s="9" customFormat="1" ht="30" customHeight="1">
      <c r="A72" s="46" t="s">
        <v>146</v>
      </c>
      <c r="B72" s="60" t="s">
        <v>183</v>
      </c>
      <c r="C72" s="60" t="s">
        <v>184</v>
      </c>
      <c r="D72" s="60" t="s">
        <v>185</v>
      </c>
      <c r="E72" s="60"/>
      <c r="F72" s="60">
        <v>530</v>
      </c>
      <c r="G72" s="60">
        <v>576</v>
      </c>
      <c r="H72" s="60">
        <v>612</v>
      </c>
      <c r="I72" s="60"/>
      <c r="J72" s="60"/>
      <c r="K72" s="62">
        <v>1.2857142857142858</v>
      </c>
      <c r="L72" s="64">
        <v>36</v>
      </c>
      <c r="M72" s="60">
        <v>124</v>
      </c>
      <c r="N72" s="60">
        <v>185</v>
      </c>
    </row>
    <row r="73" spans="1:14" s="9" customFormat="1" ht="30" customHeight="1">
      <c r="A73" s="45" t="s">
        <v>186</v>
      </c>
      <c r="B73" s="58" t="s">
        <v>187</v>
      </c>
      <c r="C73" s="58" t="s">
        <v>188</v>
      </c>
      <c r="D73" s="58" t="s">
        <v>185</v>
      </c>
      <c r="E73" s="58"/>
      <c r="F73" s="58">
        <v>430</v>
      </c>
      <c r="G73" s="58">
        <v>471</v>
      </c>
      <c r="H73" s="58">
        <v>531</v>
      </c>
      <c r="I73" s="58"/>
      <c r="J73" s="58"/>
      <c r="K73" s="63">
        <v>2.1428571428571428</v>
      </c>
      <c r="L73" s="47">
        <v>60</v>
      </c>
      <c r="M73" s="58">
        <v>119</v>
      </c>
      <c r="N73" s="58">
        <v>176</v>
      </c>
    </row>
    <row r="74" spans="1:14" s="9" customFormat="1" ht="30" customHeight="1">
      <c r="A74" s="46" t="s">
        <v>135</v>
      </c>
      <c r="B74" s="60" t="s">
        <v>189</v>
      </c>
      <c r="C74" s="60" t="s">
        <v>190</v>
      </c>
      <c r="D74" s="60" t="s">
        <v>185</v>
      </c>
      <c r="E74" s="60"/>
      <c r="F74" s="60">
        <v>445</v>
      </c>
      <c r="G74" s="60">
        <v>502</v>
      </c>
      <c r="H74" s="60">
        <v>554</v>
      </c>
      <c r="I74" s="60"/>
      <c r="J74" s="60"/>
      <c r="K74" s="62">
        <v>1.8571428571428572</v>
      </c>
      <c r="L74" s="64">
        <v>52</v>
      </c>
      <c r="M74" s="60">
        <v>121</v>
      </c>
      <c r="N74" s="60">
        <v>175</v>
      </c>
    </row>
    <row r="75" spans="1:14" s="9" customFormat="1" ht="30" customHeight="1">
      <c r="A75" s="45" t="s">
        <v>167</v>
      </c>
      <c r="B75" s="58" t="s">
        <v>191</v>
      </c>
      <c r="C75" s="58" t="s">
        <v>192</v>
      </c>
      <c r="D75" s="58" t="s">
        <v>193</v>
      </c>
      <c r="E75" s="58"/>
      <c r="F75" s="58">
        <v>552</v>
      </c>
      <c r="G75" s="58">
        <v>592</v>
      </c>
      <c r="H75" s="58">
        <v>632</v>
      </c>
      <c r="I75" s="58"/>
      <c r="J75" s="58"/>
      <c r="K75" s="63">
        <v>1.4285714285714286</v>
      </c>
      <c r="L75" s="47">
        <v>40</v>
      </c>
      <c r="M75" s="58">
        <v>126</v>
      </c>
      <c r="N75" s="58">
        <v>194</v>
      </c>
    </row>
    <row r="76" spans="1:14" s="9" customFormat="1" ht="30" customHeight="1">
      <c r="A76" s="46" t="s">
        <v>194</v>
      </c>
      <c r="B76" s="60" t="s">
        <v>195</v>
      </c>
      <c r="C76" s="60" t="s">
        <v>196</v>
      </c>
      <c r="D76" s="60" t="s">
        <v>197</v>
      </c>
      <c r="E76" s="60"/>
      <c r="F76" s="60">
        <v>520</v>
      </c>
      <c r="G76" s="60">
        <v>564</v>
      </c>
      <c r="H76" s="60">
        <v>616</v>
      </c>
      <c r="I76" s="60"/>
      <c r="J76" s="60"/>
      <c r="K76" s="62">
        <v>1.8571428571428572</v>
      </c>
      <c r="L76" s="64">
        <v>52</v>
      </c>
      <c r="M76" s="60">
        <v>127</v>
      </c>
      <c r="N76" s="60">
        <v>185</v>
      </c>
    </row>
    <row r="77" spans="1:14" s="9" customFormat="1" ht="30" customHeight="1">
      <c r="A77" s="45" t="s">
        <v>84</v>
      </c>
      <c r="B77" s="58" t="s">
        <v>198</v>
      </c>
      <c r="C77" s="58" t="s">
        <v>199</v>
      </c>
      <c r="D77" s="58" t="s">
        <v>197</v>
      </c>
      <c r="E77" s="58"/>
      <c r="F77" s="58">
        <v>486</v>
      </c>
      <c r="G77" s="58">
        <v>542</v>
      </c>
      <c r="H77" s="58">
        <v>584</v>
      </c>
      <c r="I77" s="58"/>
      <c r="J77" s="58"/>
      <c r="K77" s="63">
        <v>1.5</v>
      </c>
      <c r="L77" s="47">
        <v>42</v>
      </c>
      <c r="M77" s="58">
        <v>125</v>
      </c>
      <c r="N77" s="58">
        <v>183</v>
      </c>
    </row>
    <row r="78" spans="1:14" s="9" customFormat="1" ht="30" customHeight="1">
      <c r="A78" s="46" t="s">
        <v>200</v>
      </c>
      <c r="B78" s="60" t="s">
        <v>201</v>
      </c>
      <c r="C78" s="60" t="s">
        <v>202</v>
      </c>
      <c r="D78" s="60" t="s">
        <v>197</v>
      </c>
      <c r="E78" s="60"/>
      <c r="F78" s="60">
        <v>430</v>
      </c>
      <c r="G78" s="60">
        <v>477</v>
      </c>
      <c r="H78" s="60">
        <v>522</v>
      </c>
      <c r="I78" s="60"/>
      <c r="J78" s="60"/>
      <c r="K78" s="62">
        <v>1.6071428571428572</v>
      </c>
      <c r="L78" s="64">
        <v>45</v>
      </c>
      <c r="M78" s="60">
        <v>124</v>
      </c>
      <c r="N78" s="60">
        <v>178</v>
      </c>
    </row>
    <row r="79" spans="1:14" s="9" customFormat="1" ht="30" customHeight="1">
      <c r="A79" s="45" t="s">
        <v>203</v>
      </c>
      <c r="B79" s="58" t="s">
        <v>204</v>
      </c>
      <c r="C79" s="58" t="s">
        <v>205</v>
      </c>
      <c r="D79" s="58" t="s">
        <v>206</v>
      </c>
      <c r="E79" s="58"/>
      <c r="F79" s="58">
        <v>438</v>
      </c>
      <c r="G79" s="58">
        <v>479</v>
      </c>
      <c r="H79" s="58">
        <v>548</v>
      </c>
      <c r="I79" s="58"/>
      <c r="J79" s="58"/>
      <c r="K79" s="63">
        <v>2.4642857142857144</v>
      </c>
      <c r="L79" s="47">
        <v>69</v>
      </c>
      <c r="M79" s="58">
        <v>126</v>
      </c>
      <c r="N79" s="58">
        <v>174</v>
      </c>
    </row>
    <row r="80" spans="1:14" s="9" customFormat="1" ht="30" customHeight="1">
      <c r="A80" s="46" t="s">
        <v>207</v>
      </c>
      <c r="B80" s="60" t="s">
        <v>208</v>
      </c>
      <c r="C80" s="60" t="s">
        <v>209</v>
      </c>
      <c r="D80" s="60" t="s">
        <v>210</v>
      </c>
      <c r="E80" s="60"/>
      <c r="F80" s="60">
        <v>512</v>
      </c>
      <c r="G80" s="60">
        <v>558</v>
      </c>
      <c r="H80" s="60">
        <v>600</v>
      </c>
      <c r="I80" s="60"/>
      <c r="J80" s="60"/>
      <c r="K80" s="62">
        <v>1.5</v>
      </c>
      <c r="L80" s="64">
        <v>42</v>
      </c>
      <c r="M80" s="60">
        <v>126</v>
      </c>
      <c r="N80" s="60">
        <v>181</v>
      </c>
    </row>
    <row r="81" spans="1:19" s="9" customFormat="1" ht="30" customHeight="1">
      <c r="A81" s="45" t="s">
        <v>211</v>
      </c>
      <c r="B81" s="58" t="s">
        <v>212</v>
      </c>
      <c r="C81" s="58" t="s">
        <v>213</v>
      </c>
      <c r="D81" s="58" t="s">
        <v>214</v>
      </c>
      <c r="E81" s="58"/>
      <c r="F81" s="58">
        <v>500</v>
      </c>
      <c r="G81" s="58">
        <v>550</v>
      </c>
      <c r="H81" s="58">
        <v>608</v>
      </c>
      <c r="I81" s="58"/>
      <c r="J81" s="58"/>
      <c r="K81" s="63">
        <v>2.0714285714285716</v>
      </c>
      <c r="L81" s="47">
        <v>58</v>
      </c>
      <c r="M81" s="58">
        <v>124</v>
      </c>
      <c r="N81" s="58">
        <v>186</v>
      </c>
    </row>
    <row r="82" spans="1:19" s="9" customFormat="1" ht="30" customHeight="1">
      <c r="A82" s="46" t="s">
        <v>215</v>
      </c>
      <c r="B82" s="60" t="s">
        <v>216</v>
      </c>
      <c r="C82" s="60" t="s">
        <v>217</v>
      </c>
      <c r="D82" s="60" t="s">
        <v>214</v>
      </c>
      <c r="E82" s="60"/>
      <c r="F82" s="60">
        <v>522</v>
      </c>
      <c r="G82" s="60">
        <v>556</v>
      </c>
      <c r="H82" s="60">
        <v>590</v>
      </c>
      <c r="I82" s="60"/>
      <c r="J82" s="60"/>
      <c r="K82" s="62">
        <v>1.2142857142857142</v>
      </c>
      <c r="L82" s="64">
        <v>34</v>
      </c>
      <c r="M82" s="60">
        <v>123</v>
      </c>
      <c r="N82" s="60">
        <v>183</v>
      </c>
    </row>
    <row r="83" spans="1:19" s="9" customFormat="1" ht="30" customHeight="1">
      <c r="A83" s="45" t="s">
        <v>200</v>
      </c>
      <c r="B83" s="58" t="s">
        <v>218</v>
      </c>
      <c r="C83" s="58" t="s">
        <v>219</v>
      </c>
      <c r="D83" s="58" t="s">
        <v>214</v>
      </c>
      <c r="E83" s="58"/>
      <c r="F83" s="58">
        <v>380</v>
      </c>
      <c r="G83" s="58">
        <v>418</v>
      </c>
      <c r="H83" s="58">
        <v>460</v>
      </c>
      <c r="I83" s="58"/>
      <c r="J83" s="58"/>
      <c r="K83" s="63">
        <v>1.5</v>
      </c>
      <c r="L83" s="47">
        <v>42</v>
      </c>
      <c r="M83" s="58">
        <v>118</v>
      </c>
      <c r="N83" s="58">
        <v>172</v>
      </c>
    </row>
    <row r="84" spans="1:19" s="9" customFormat="1" ht="30" customHeight="1">
      <c r="A84" s="46" t="s">
        <v>220</v>
      </c>
      <c r="B84" s="60" t="s">
        <v>221</v>
      </c>
      <c r="C84" s="60" t="s">
        <v>222</v>
      </c>
      <c r="D84" s="60" t="s">
        <v>223</v>
      </c>
      <c r="E84" s="60"/>
      <c r="F84" s="60">
        <v>520</v>
      </c>
      <c r="G84" s="60">
        <v>564</v>
      </c>
      <c r="H84" s="60">
        <v>614</v>
      </c>
      <c r="I84" s="60"/>
      <c r="J84" s="60"/>
      <c r="K84" s="62">
        <v>1.7857142857142858</v>
      </c>
      <c r="L84" s="64">
        <v>50</v>
      </c>
      <c r="M84" s="60">
        <v>127</v>
      </c>
      <c r="N84" s="60">
        <v>187</v>
      </c>
    </row>
    <row r="85" spans="1:19" s="9" customFormat="1" ht="30" customHeight="1">
      <c r="A85" s="45" t="s">
        <v>224</v>
      </c>
      <c r="B85" s="58" t="s">
        <v>225</v>
      </c>
      <c r="C85" s="58" t="s">
        <v>226</v>
      </c>
      <c r="D85" s="58" t="s">
        <v>227</v>
      </c>
      <c r="E85" s="58"/>
      <c r="F85" s="58">
        <v>500</v>
      </c>
      <c r="G85" s="58">
        <v>550</v>
      </c>
      <c r="H85" s="58">
        <v>598</v>
      </c>
      <c r="I85" s="58"/>
      <c r="J85" s="58"/>
      <c r="K85" s="63">
        <v>1.7142857142857142</v>
      </c>
      <c r="L85" s="47">
        <v>48</v>
      </c>
      <c r="M85" s="58">
        <v>126</v>
      </c>
      <c r="N85" s="58">
        <v>183</v>
      </c>
    </row>
    <row r="86" spans="1:19" s="9" customFormat="1" ht="30" customHeight="1">
      <c r="A86" s="46" t="s">
        <v>224</v>
      </c>
      <c r="B86" s="60" t="s">
        <v>228</v>
      </c>
      <c r="C86" s="60" t="s">
        <v>229</v>
      </c>
      <c r="D86" s="60" t="s">
        <v>227</v>
      </c>
      <c r="E86" s="60"/>
      <c r="F86" s="60">
        <v>490</v>
      </c>
      <c r="G86" s="60">
        <v>532</v>
      </c>
      <c r="H86" s="60">
        <v>578</v>
      </c>
      <c r="I86" s="60"/>
      <c r="J86" s="60"/>
      <c r="K86" s="62">
        <v>1.6428571428571428</v>
      </c>
      <c r="L86" s="64">
        <v>46</v>
      </c>
      <c r="M86" s="60">
        <v>126</v>
      </c>
      <c r="N86" s="60">
        <v>180</v>
      </c>
    </row>
    <row r="87" spans="1:19" s="9" customFormat="1" ht="30" customHeight="1">
      <c r="A87" s="45" t="s">
        <v>230</v>
      </c>
      <c r="B87" s="58" t="s">
        <v>231</v>
      </c>
      <c r="C87" s="58" t="s">
        <v>232</v>
      </c>
      <c r="D87" s="58" t="s">
        <v>233</v>
      </c>
      <c r="E87" s="58"/>
      <c r="F87" s="58">
        <v>467</v>
      </c>
      <c r="G87" s="58">
        <v>510</v>
      </c>
      <c r="H87" s="58">
        <v>560</v>
      </c>
      <c r="I87" s="58"/>
      <c r="J87" s="58"/>
      <c r="K87" s="63">
        <v>1.7857142857142858</v>
      </c>
      <c r="L87" s="47">
        <v>50</v>
      </c>
      <c r="M87" s="58">
        <v>124</v>
      </c>
      <c r="N87" s="58">
        <v>168</v>
      </c>
    </row>
    <row r="88" spans="1:19" s="9" customFormat="1" ht="30" customHeight="1">
      <c r="A88" s="46" t="s">
        <v>43</v>
      </c>
      <c r="B88" s="60" t="s">
        <v>234</v>
      </c>
      <c r="C88" s="60" t="s">
        <v>235</v>
      </c>
      <c r="D88" s="60" t="s">
        <v>233</v>
      </c>
      <c r="E88" s="60"/>
      <c r="F88" s="60">
        <v>440</v>
      </c>
      <c r="G88" s="60">
        <v>480</v>
      </c>
      <c r="H88" s="60">
        <v>520</v>
      </c>
      <c r="I88" s="60"/>
      <c r="J88" s="60"/>
      <c r="K88" s="62">
        <v>1.4285714285714286</v>
      </c>
      <c r="L88" s="64">
        <v>40</v>
      </c>
      <c r="M88" s="60">
        <v>121</v>
      </c>
      <c r="N88" s="60">
        <v>172</v>
      </c>
    </row>
    <row r="89" spans="1:19" s="9" customFormat="1" ht="30" customHeight="1">
      <c r="A89" s="45" t="s">
        <v>135</v>
      </c>
      <c r="B89" s="58" t="s">
        <v>236</v>
      </c>
      <c r="C89" s="58" t="s">
        <v>237</v>
      </c>
      <c r="D89" s="58" t="s">
        <v>238</v>
      </c>
      <c r="E89" s="58"/>
      <c r="F89" s="58">
        <v>470</v>
      </c>
      <c r="G89" s="58">
        <v>510</v>
      </c>
      <c r="H89" s="58">
        <v>566</v>
      </c>
      <c r="I89" s="58"/>
      <c r="J89" s="58"/>
      <c r="K89" s="63">
        <v>2</v>
      </c>
      <c r="L89" s="47">
        <v>56</v>
      </c>
      <c r="M89" s="58">
        <v>122</v>
      </c>
      <c r="N89" s="58">
        <v>175</v>
      </c>
    </row>
    <row r="90" spans="1:19" s="9" customFormat="1" ht="30" customHeight="1">
      <c r="A90" s="46" t="s">
        <v>84</v>
      </c>
      <c r="B90" s="60" t="s">
        <v>239</v>
      </c>
      <c r="C90" s="60" t="s">
        <v>240</v>
      </c>
      <c r="D90" s="60" t="s">
        <v>241</v>
      </c>
      <c r="E90" s="60"/>
      <c r="F90" s="60">
        <v>474</v>
      </c>
      <c r="G90" s="60">
        <v>534</v>
      </c>
      <c r="H90" s="60">
        <v>580</v>
      </c>
      <c r="I90" s="60"/>
      <c r="J90" s="60"/>
      <c r="K90" s="62">
        <v>1.6428571428571428</v>
      </c>
      <c r="L90" s="64">
        <v>46</v>
      </c>
      <c r="M90" s="60">
        <v>127</v>
      </c>
      <c r="N90" s="60">
        <v>174</v>
      </c>
    </row>
    <row r="91" spans="1:19" s="9" customFormat="1" ht="30" customHeight="1">
      <c r="A91" s="45" t="s">
        <v>84</v>
      </c>
      <c r="B91" s="58" t="s">
        <v>242</v>
      </c>
      <c r="C91" s="58" t="s">
        <v>243</v>
      </c>
      <c r="D91" s="58" t="s">
        <v>244</v>
      </c>
      <c r="E91" s="58"/>
      <c r="F91" s="58">
        <v>488</v>
      </c>
      <c r="G91" s="58">
        <v>538</v>
      </c>
      <c r="H91" s="58">
        <v>588</v>
      </c>
      <c r="I91" s="58"/>
      <c r="J91" s="58"/>
      <c r="K91" s="63">
        <v>1.7857142857142858</v>
      </c>
      <c r="L91" s="47">
        <v>50</v>
      </c>
      <c r="M91" s="58">
        <v>121</v>
      </c>
      <c r="N91" s="58">
        <v>179</v>
      </c>
    </row>
    <row r="92" spans="1:19" s="9" customFormat="1" ht="30" customHeight="1">
      <c r="A92" s="46" t="s">
        <v>76</v>
      </c>
      <c r="B92" s="60" t="s">
        <v>245</v>
      </c>
      <c r="C92" s="60" t="s">
        <v>246</v>
      </c>
      <c r="D92" s="60" t="s">
        <v>247</v>
      </c>
      <c r="E92" s="60"/>
      <c r="F92" s="60">
        <v>434</v>
      </c>
      <c r="G92" s="60">
        <v>487</v>
      </c>
      <c r="H92" s="60">
        <v>548</v>
      </c>
      <c r="I92" s="60"/>
      <c r="J92" s="60"/>
      <c r="K92" s="62">
        <v>2.1785714285714284</v>
      </c>
      <c r="L92" s="64">
        <v>61</v>
      </c>
      <c r="M92" s="60">
        <v>123</v>
      </c>
      <c r="N92" s="60">
        <v>171</v>
      </c>
    </row>
    <row r="93" spans="1:19" s="9" customFormat="1" ht="30" customHeight="1">
      <c r="A93" s="45" t="s">
        <v>167</v>
      </c>
      <c r="B93" s="58" t="s">
        <v>248</v>
      </c>
      <c r="C93" s="58" t="s">
        <v>249</v>
      </c>
      <c r="D93" s="58" t="s">
        <v>250</v>
      </c>
      <c r="E93" s="58"/>
      <c r="F93" s="58">
        <v>520</v>
      </c>
      <c r="G93" s="58">
        <v>573</v>
      </c>
      <c r="H93" s="58">
        <v>608</v>
      </c>
      <c r="I93" s="58"/>
      <c r="J93" s="58"/>
      <c r="K93" s="63">
        <v>1.25</v>
      </c>
      <c r="L93" s="47">
        <v>35</v>
      </c>
      <c r="M93" s="58">
        <v>125</v>
      </c>
      <c r="N93" s="58">
        <v>180</v>
      </c>
    </row>
    <row r="94" spans="1:19" s="9" customFormat="1" ht="30" customHeight="1">
      <c r="A94" s="46" t="s">
        <v>251</v>
      </c>
      <c r="B94" s="60" t="s">
        <v>252</v>
      </c>
      <c r="C94" s="60" t="s">
        <v>253</v>
      </c>
      <c r="D94" s="60" t="s">
        <v>250</v>
      </c>
      <c r="E94" s="60"/>
      <c r="F94" s="60">
        <v>480</v>
      </c>
      <c r="G94" s="60">
        <v>534</v>
      </c>
      <c r="H94" s="60">
        <v>582</v>
      </c>
      <c r="I94" s="60"/>
      <c r="J94" s="60"/>
      <c r="K94" s="62">
        <v>1.7142857142857142</v>
      </c>
      <c r="L94" s="64">
        <v>48</v>
      </c>
      <c r="M94" s="60">
        <v>120</v>
      </c>
      <c r="N94" s="60">
        <v>177</v>
      </c>
    </row>
    <row r="95" spans="1:19" s="9" customFormat="1" ht="30" customHeight="1">
      <c r="A95" s="45" t="s">
        <v>254</v>
      </c>
      <c r="B95" s="58" t="s">
        <v>255</v>
      </c>
      <c r="C95" s="58" t="s">
        <v>256</v>
      </c>
      <c r="D95" s="58" t="s">
        <v>257</v>
      </c>
      <c r="E95" s="58"/>
      <c r="F95" s="58">
        <v>450</v>
      </c>
      <c r="G95" s="58">
        <v>494</v>
      </c>
      <c r="H95" s="58">
        <v>544</v>
      </c>
      <c r="I95" s="58"/>
      <c r="J95" s="58"/>
      <c r="K95" s="63">
        <v>1.7857142857142858</v>
      </c>
      <c r="L95" s="47">
        <v>50</v>
      </c>
      <c r="M95" s="58">
        <v>120</v>
      </c>
      <c r="N95" s="58">
        <v>171</v>
      </c>
      <c r="O95" s="1"/>
      <c r="P95" s="1"/>
      <c r="Q95" s="1"/>
      <c r="R95" s="1"/>
      <c r="S95" s="1"/>
    </row>
    <row r="96" spans="1:19" s="9" customFormat="1" ht="30" customHeight="1">
      <c r="A96" s="46" t="s">
        <v>121</v>
      </c>
      <c r="B96" s="60" t="s">
        <v>258</v>
      </c>
      <c r="C96" s="60" t="s">
        <v>259</v>
      </c>
      <c r="D96" s="60" t="s">
        <v>260</v>
      </c>
      <c r="E96" s="60"/>
      <c r="F96" s="60">
        <v>508</v>
      </c>
      <c r="G96" s="60">
        <v>556</v>
      </c>
      <c r="H96" s="60">
        <v>586</v>
      </c>
      <c r="I96" s="60"/>
      <c r="J96" s="60"/>
      <c r="K96" s="62">
        <v>1.0714285714285714</v>
      </c>
      <c r="L96" s="64">
        <v>30</v>
      </c>
      <c r="M96" s="60">
        <v>126</v>
      </c>
      <c r="N96" s="60">
        <v>176</v>
      </c>
      <c r="O96" s="1"/>
      <c r="P96" s="1"/>
      <c r="Q96" s="1"/>
      <c r="R96" s="1"/>
      <c r="S96" s="1"/>
    </row>
    <row r="97" spans="1:14" ht="27.75" customHeight="1">
      <c r="A97" s="74" t="s">
        <v>24</v>
      </c>
      <c r="B97" s="75"/>
      <c r="C97" s="75"/>
      <c r="D97" s="76"/>
      <c r="E97" s="55"/>
      <c r="F97" s="56">
        <f t="shared" ref="F97:N97" si="0">AVERAGE(F23:F96)</f>
        <v>496.59459459459458</v>
      </c>
      <c r="G97" s="56">
        <f t="shared" si="0"/>
        <v>544.16216216216219</v>
      </c>
      <c r="H97" s="56">
        <f t="shared" si="0"/>
        <v>591.29729729729729</v>
      </c>
      <c r="I97" s="56"/>
      <c r="J97" s="56"/>
      <c r="K97" s="57">
        <f t="shared" si="0"/>
        <v>1.6833976833976836</v>
      </c>
      <c r="L97" s="56">
        <f t="shared" si="0"/>
        <v>47.135135135135137</v>
      </c>
      <c r="M97" s="56">
        <f t="shared" si="0"/>
        <v>124.62162162162163</v>
      </c>
      <c r="N97" s="56">
        <f t="shared" si="0"/>
        <v>180.85135135135135</v>
      </c>
    </row>
    <row r="101" spans="1:14">
      <c r="A101" s="10" t="s">
        <v>27</v>
      </c>
      <c r="F101" s="11"/>
      <c r="G101" s="11"/>
      <c r="H101" s="11"/>
    </row>
    <row r="102" spans="1:14">
      <c r="A102" s="1" t="s">
        <v>28</v>
      </c>
    </row>
  </sheetData>
  <mergeCells count="16">
    <mergeCell ref="Q13:S14"/>
    <mergeCell ref="A16:S16"/>
    <mergeCell ref="E18:G18"/>
    <mergeCell ref="I18:K18"/>
    <mergeCell ref="A13:B14"/>
    <mergeCell ref="C13:D14"/>
    <mergeCell ref="M20:N20"/>
    <mergeCell ref="I13:M14"/>
    <mergeCell ref="A97:D97"/>
    <mergeCell ref="N13:P14"/>
    <mergeCell ref="M21:M22"/>
    <mergeCell ref="E13:H14"/>
    <mergeCell ref="L21:L22"/>
    <mergeCell ref="E20:L20"/>
    <mergeCell ref="E21:E22"/>
    <mergeCell ref="N21:N22"/>
  </mergeCells>
  <phoneticPr fontId="0" type="noConversion"/>
  <hyperlinks>
    <hyperlink ref="A13" r:id="rId1" display="../Mis documentos/Desktop/index.html"/>
    <hyperlink ref="C13" r:id="rId2" display="../Mis documentos/Desktop/la_raza.html"/>
    <hyperlink ref="E13" r:id="rId3" display="../Mis documentos/Desktop/asociacion.html"/>
    <hyperlink ref="I13" r:id="rId4" display="../Mis documentos/Desktop/ganaderos.html"/>
    <hyperlink ref="N13" r:id="rId5" display="../Mis documentos/Desktop/testaje.html"/>
    <hyperlink ref="Q13" r:id="rId6" display="../Mis documentos/Desktop/eventos.html"/>
    <hyperlink ref="E18" r:id="rId7" display="http://www.limusinex.es/serie38/serie38.xlsx"/>
    <hyperlink ref="I18" r:id="rId8" display="http://www.limusinex.es/serie38/serie38.pdf"/>
    <hyperlink ref="A13:B14" r:id="rId9" display="Inicio"/>
    <hyperlink ref="C13:D14" r:id="rId10" display="La Raza"/>
    <hyperlink ref="E13:H14" r:id="rId11" display="Asociación"/>
    <hyperlink ref="I13:M14" r:id="rId12" display="Ganaderos "/>
    <hyperlink ref="N13:P14" r:id="rId13" display="Testajes"/>
    <hyperlink ref="Q13:S14" r:id="rId14" display="Eventos "/>
    <hyperlink ref="E18:G18" r:id="rId15" display="Descargar la versión excel"/>
    <hyperlink ref="I18:K18" r:id="rId16" display="Descargar la versión PDF"/>
  </hyperlinks>
  <pageMargins left="0.7" right="0.7" top="0.75" bottom="0.75" header="0.3" footer="0.3"/>
  <pageSetup paperSize="9" orientation="landscape" horizontalDpi="300" verticalDpi="300" r:id="rId17"/>
  <headerFooter alignWithMargins="0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S120"/>
  <sheetViews>
    <sheetView workbookViewId="0">
      <selection activeCell="U17" sqref="U17"/>
    </sheetView>
  </sheetViews>
  <sheetFormatPr baseColWidth="10" defaultColWidth="9.109375" defaultRowHeight="12.6"/>
  <cols>
    <col min="1" max="1" width="30.5546875" style="1" customWidth="1"/>
    <col min="2" max="2" width="10.33203125" style="1" bestFit="1" customWidth="1"/>
    <col min="3" max="3" width="18.109375" style="1" hidden="1" customWidth="1"/>
    <col min="4" max="4" width="10.44140625" style="1" bestFit="1" customWidth="1"/>
    <col min="5" max="5" width="8" style="1" hidden="1" customWidth="1"/>
    <col min="6" max="6" width="9.88671875" style="1" customWidth="1"/>
    <col min="7" max="7" width="9.21875" style="1" customWidth="1"/>
    <col min="8" max="8" width="8.88671875" style="1" customWidth="1"/>
    <col min="9" max="9" width="8.88671875" style="1" hidden="1" customWidth="1"/>
    <col min="10" max="10" width="9.44140625" style="1" hidden="1" customWidth="1"/>
    <col min="11" max="11" width="9" style="1" customWidth="1"/>
    <col min="12" max="12" width="8" style="1" customWidth="1"/>
    <col min="13" max="13" width="7.33203125" style="1" hidden="1" customWidth="1"/>
    <col min="14" max="14" width="8" style="1" customWidth="1"/>
    <col min="15" max="15" width="6.88671875" style="1" hidden="1" customWidth="1"/>
    <col min="16" max="16" width="9.77734375" style="1" customWidth="1"/>
    <col min="17" max="17" width="8.88671875" style="1" hidden="1" customWidth="1"/>
    <col min="18" max="18" width="8.44140625" style="1" hidden="1" customWidth="1"/>
    <col min="19" max="19" width="0.33203125" style="1" hidden="1" customWidth="1"/>
    <col min="20" max="16384" width="9.109375" style="1"/>
  </cols>
  <sheetData>
    <row r="7" spans="1:19">
      <c r="A7" s="96" t="s">
        <v>26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</row>
    <row r="8" spans="1:19" ht="17.399999999999999" hidden="1">
      <c r="A8" s="49"/>
      <c r="B8" s="49"/>
      <c r="C8" s="49"/>
      <c r="D8" s="49"/>
      <c r="E8" s="49"/>
      <c r="F8" s="49"/>
      <c r="G8" s="3"/>
      <c r="H8" s="4"/>
      <c r="L8" s="49"/>
      <c r="M8" s="49"/>
      <c r="N8" s="49"/>
      <c r="O8" s="49"/>
      <c r="P8" s="49"/>
      <c r="Q8" s="49"/>
      <c r="R8" s="49"/>
      <c r="S8" s="49"/>
    </row>
    <row r="9" spans="1:19" ht="18" hidden="1" customHeight="1">
      <c r="A9" s="85" t="s">
        <v>6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spans="1:19" ht="20.399999999999999" thickBo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6" customFormat="1" ht="10.8" thickBot="1">
      <c r="A11" s="18"/>
      <c r="B11" s="18"/>
      <c r="C11" s="18"/>
      <c r="D11" s="19"/>
      <c r="E11" s="97" t="s">
        <v>8</v>
      </c>
      <c r="F11" s="97"/>
      <c r="G11" s="97"/>
      <c r="H11" s="97"/>
      <c r="I11" s="97"/>
      <c r="J11" s="97"/>
      <c r="K11" s="97"/>
      <c r="L11" s="97"/>
      <c r="M11" s="97" t="s">
        <v>9</v>
      </c>
      <c r="N11" s="97"/>
      <c r="O11" s="97"/>
      <c r="P11" s="97"/>
      <c r="Q11" s="97"/>
      <c r="R11" s="97"/>
      <c r="S11" s="97"/>
    </row>
    <row r="12" spans="1:19" s="7" customFormat="1" ht="10.199999999999999">
      <c r="A12" s="98" t="str">
        <f>+'Serie 67'!A21</f>
        <v>Ganadería</v>
      </c>
      <c r="B12" s="98" t="str">
        <f>+'Serie 67'!B21</f>
        <v>Tatuaje</v>
      </c>
      <c r="C12" s="98" t="str">
        <f>+'Serie 67'!C21</f>
        <v>Crotal</v>
      </c>
      <c r="D12" s="98" t="str">
        <f>+'Serie 67'!D21</f>
        <v>Fec. Nac.</v>
      </c>
      <c r="E12" s="100" t="str">
        <f>+'Serie 67'!E21</f>
        <v xml:space="preserve">Peso nac. </v>
      </c>
      <c r="F12" s="25" t="str">
        <f>+'Serie 67'!F21</f>
        <v>Peso 1º</v>
      </c>
      <c r="G12" s="26" t="str">
        <f>+'Serie 67'!G21</f>
        <v xml:space="preserve">Peso 2º </v>
      </c>
      <c r="H12" s="26" t="str">
        <f>+'Serie 67'!H21</f>
        <v xml:space="preserve">Peso 3º </v>
      </c>
      <c r="I12" s="26" t="str">
        <f>+'Serie 67'!I21</f>
        <v xml:space="preserve">Peso 4º </v>
      </c>
      <c r="J12" s="32" t="str">
        <f>+'Serie 67'!J21</f>
        <v>Peso 5º</v>
      </c>
      <c r="K12" s="50" t="str">
        <f>+'Serie 67'!K21</f>
        <v>G.M.D.*</v>
      </c>
      <c r="L12" s="87" t="str">
        <f>+'Serie 67'!L21</f>
        <v>∆     Peso**</v>
      </c>
      <c r="M12" s="89" t="e">
        <f>+'Serie 67'!#REF!</f>
        <v>#REF!</v>
      </c>
      <c r="N12" s="91" t="str">
        <f>+'Serie 67'!M21</f>
        <v xml:space="preserve">Altura cruz </v>
      </c>
      <c r="O12" s="91" t="e">
        <f>+'Serie 67'!#REF!</f>
        <v>#REF!</v>
      </c>
      <c r="P12" s="91" t="str">
        <f>+'Serie 67'!N21</f>
        <v>Perím. Torácico</v>
      </c>
      <c r="Q12" s="91" t="e">
        <f>+'Serie 67'!#REF!</f>
        <v>#REF!</v>
      </c>
      <c r="R12" s="91" t="e">
        <f>+'Serie 67'!#REF!</f>
        <v>#REF!</v>
      </c>
      <c r="S12" s="87" t="e">
        <f>+'Serie 67'!#REF!</f>
        <v>#REF!</v>
      </c>
    </row>
    <row r="13" spans="1:19" s="7" customFormat="1" ht="10.8" thickBot="1">
      <c r="A13" s="99" t="str">
        <f>+'Serie 67'!A21</f>
        <v>Ganadería</v>
      </c>
      <c r="B13" s="99" t="str">
        <f>+'Serie 67'!B21</f>
        <v>Tatuaje</v>
      </c>
      <c r="C13" s="99" t="str">
        <f>+'Serie 67'!C21</f>
        <v>Crotal</v>
      </c>
      <c r="D13" s="99" t="str">
        <f>+'Serie 67'!D21</f>
        <v>Fec. Nac.</v>
      </c>
      <c r="E13" s="101">
        <f>+'Serie 67'!E22</f>
        <v>0</v>
      </c>
      <c r="F13" s="27">
        <f>+'Serie 67'!F22</f>
        <v>42963</v>
      </c>
      <c r="G13" s="28">
        <f>+'Serie 67'!G22</f>
        <v>42991</v>
      </c>
      <c r="H13" s="28">
        <f>+'Serie 67'!H22</f>
        <v>43019</v>
      </c>
      <c r="I13" s="28">
        <f>+'Serie 67'!I22</f>
        <v>43047</v>
      </c>
      <c r="J13" s="28">
        <f>+'Serie 67'!J22</f>
        <v>43075</v>
      </c>
      <c r="K13" s="27"/>
      <c r="L13" s="88"/>
      <c r="M13" s="90"/>
      <c r="N13" s="92"/>
      <c r="O13" s="92"/>
      <c r="P13" s="92"/>
      <c r="Q13" s="92"/>
      <c r="R13" s="92"/>
      <c r="S13" s="88"/>
    </row>
    <row r="14" spans="1:19" s="7" customFormat="1" ht="12.9" customHeight="1">
      <c r="A14" s="20" t="str">
        <f>+'Serie 67'!A23</f>
        <v>ALBERTO GALLEGO MURIEL</v>
      </c>
      <c r="B14" s="21" t="str">
        <f>+'Serie 67'!B23</f>
        <v>BDI 16011</v>
      </c>
      <c r="C14" s="22" t="str">
        <f>+'Serie 67'!C23</f>
        <v>ES070812530621</v>
      </c>
      <c r="D14" s="23" t="str">
        <f>+'Serie 67'!D23</f>
        <v>01/08/2016</v>
      </c>
      <c r="E14" s="29">
        <f>+'Serie 67'!E23</f>
        <v>0</v>
      </c>
      <c r="F14" s="33">
        <f>+'Serie 67'!F23</f>
        <v>532</v>
      </c>
      <c r="G14" s="14">
        <f>+'Serie 67'!G23</f>
        <v>582</v>
      </c>
      <c r="H14" s="14">
        <f>+'Serie 67'!H23</f>
        <v>616</v>
      </c>
      <c r="I14" s="14">
        <f>+'Serie 67'!I23</f>
        <v>0</v>
      </c>
      <c r="J14" s="66">
        <f>+'Serie 67'!J23</f>
        <v>0</v>
      </c>
      <c r="K14" s="67">
        <f>+'Serie 67'!K23</f>
        <v>1.2142857142857142</v>
      </c>
      <c r="L14" s="34">
        <f>+'Serie 67'!L23</f>
        <v>34</v>
      </c>
      <c r="M14" s="35" t="e">
        <f>+'Serie 67'!#REF!</f>
        <v>#REF!</v>
      </c>
      <c r="N14" s="13">
        <f>+'Serie 67'!M23</f>
        <v>125</v>
      </c>
      <c r="O14" s="13" t="e">
        <f>+'Serie 67'!#REF!</f>
        <v>#REF!</v>
      </c>
      <c r="P14" s="13">
        <f>+'Serie 67'!N23</f>
        <v>190</v>
      </c>
      <c r="Q14" s="13" t="e">
        <f>+'Serie 67'!#REF!</f>
        <v>#REF!</v>
      </c>
      <c r="R14" s="13" t="e">
        <f>+'Serie 67'!#REF!</f>
        <v>#REF!</v>
      </c>
      <c r="S14" s="36" t="e">
        <f>+'Serie 67'!#REF!</f>
        <v>#REF!</v>
      </c>
    </row>
    <row r="15" spans="1:19" s="7" customFormat="1" ht="12.9" customHeight="1">
      <c r="A15" s="24" t="str">
        <f>+'Serie 67'!A24</f>
        <v>JUAN PABLO GARCIA E HIJOS, S.C.</v>
      </c>
      <c r="B15" s="21" t="str">
        <f>+'Serie 67'!B24</f>
        <v>GA 16009</v>
      </c>
      <c r="C15" s="22" t="str">
        <f>+'Serie 67'!C24</f>
        <v>ES091202910709</v>
      </c>
      <c r="D15" s="23" t="str">
        <f>+'Serie 67'!D24</f>
        <v>06/08/2016</v>
      </c>
      <c r="E15" s="29">
        <f>+'Serie 67'!E24</f>
        <v>0</v>
      </c>
      <c r="F15" s="33">
        <f>+'Serie 67'!F24</f>
        <v>588</v>
      </c>
      <c r="G15" s="14">
        <f>+'Serie 67'!G24</f>
        <v>636</v>
      </c>
      <c r="H15" s="14">
        <f>+'Serie 67'!H24</f>
        <v>690</v>
      </c>
      <c r="I15" s="14">
        <f>+'Serie 67'!I24</f>
        <v>0</v>
      </c>
      <c r="J15" s="66">
        <f>+'Serie 67'!J24</f>
        <v>0</v>
      </c>
      <c r="K15" s="37">
        <f>+'Serie 67'!K24</f>
        <v>1.9285714285714286</v>
      </c>
      <c r="L15" s="34">
        <f>+'Serie 67'!L24</f>
        <v>54</v>
      </c>
      <c r="M15" s="35" t="e">
        <f>+'Serie 67'!#REF!</f>
        <v>#REF!</v>
      </c>
      <c r="N15" s="13">
        <f>+'Serie 67'!M24</f>
        <v>130</v>
      </c>
      <c r="O15" s="13" t="e">
        <f>+'Serie 67'!#REF!</f>
        <v>#REF!</v>
      </c>
      <c r="P15" s="13">
        <f>+'Serie 67'!N24</f>
        <v>194</v>
      </c>
      <c r="Q15" s="13" t="e">
        <f>+'Serie 67'!#REF!</f>
        <v>#REF!</v>
      </c>
      <c r="R15" s="13" t="e">
        <f>+'Serie 67'!#REF!</f>
        <v>#REF!</v>
      </c>
      <c r="S15" s="36" t="e">
        <f>+'Serie 67'!#REF!</f>
        <v>#REF!</v>
      </c>
    </row>
    <row r="16" spans="1:19" s="7" customFormat="1" ht="12.9" customHeight="1">
      <c r="A16" s="20" t="str">
        <f>+'Serie 67'!A25</f>
        <v>MAS BOVI RAMADERA, S.L.</v>
      </c>
      <c r="B16" s="21" t="str">
        <f>+'Serie 67'!B25</f>
        <v>CBB 16118</v>
      </c>
      <c r="C16" s="22" t="str">
        <f>+'Serie 67'!C25</f>
        <v>ES010904609468</v>
      </c>
      <c r="D16" s="23" t="str">
        <f>+'Serie 67'!D25</f>
        <v>18/08/2016</v>
      </c>
      <c r="E16" s="29">
        <f>+'Serie 67'!E25</f>
        <v>0</v>
      </c>
      <c r="F16" s="33">
        <f>+'Serie 67'!F25</f>
        <v>530</v>
      </c>
      <c r="G16" s="14">
        <f>+'Serie 67'!G25</f>
        <v>576</v>
      </c>
      <c r="H16" s="14">
        <f>+'Serie 67'!H25</f>
        <v>634</v>
      </c>
      <c r="I16" s="14">
        <f>+'Serie 67'!I25</f>
        <v>0</v>
      </c>
      <c r="J16" s="66">
        <f>+'Serie 67'!J25</f>
        <v>0</v>
      </c>
      <c r="K16" s="37">
        <f>+'Serie 67'!K25</f>
        <v>2.0714285714285716</v>
      </c>
      <c r="L16" s="34">
        <f>+'Serie 67'!L25</f>
        <v>58</v>
      </c>
      <c r="M16" s="35" t="e">
        <f>+'Serie 67'!#REF!</f>
        <v>#REF!</v>
      </c>
      <c r="N16" s="13">
        <f>+'Serie 67'!M25</f>
        <v>128</v>
      </c>
      <c r="O16" s="13" t="e">
        <f>+'Serie 67'!#REF!</f>
        <v>#REF!</v>
      </c>
      <c r="P16" s="13">
        <f>+'Serie 67'!N25</f>
        <v>185</v>
      </c>
      <c r="Q16" s="13" t="e">
        <f>+'Serie 67'!#REF!</f>
        <v>#REF!</v>
      </c>
      <c r="R16" s="13" t="e">
        <f>+'Serie 67'!#REF!</f>
        <v>#REF!</v>
      </c>
      <c r="S16" s="36" t="e">
        <f>+'Serie 67'!#REF!</f>
        <v>#REF!</v>
      </c>
    </row>
    <row r="17" spans="1:19" s="7" customFormat="1" ht="12.9" customHeight="1">
      <c r="A17" s="24" t="str">
        <f>+'Serie 67'!A26</f>
        <v>MAS BOVI RAMADERA, S.L.</v>
      </c>
      <c r="B17" s="21" t="str">
        <f>+'Serie 67'!B26</f>
        <v>CBB 16119</v>
      </c>
      <c r="C17" s="22" t="str">
        <f>+'Serie 67'!C26</f>
        <v>ES020904609469</v>
      </c>
      <c r="D17" s="23" t="str">
        <f>+'Serie 67'!D26</f>
        <v>18/08/2016</v>
      </c>
      <c r="E17" s="29">
        <f>+'Serie 67'!E26</f>
        <v>0</v>
      </c>
      <c r="F17" s="33">
        <f>+'Serie 67'!F26</f>
        <v>592</v>
      </c>
      <c r="G17" s="14">
        <f>+'Serie 67'!G26</f>
        <v>656</v>
      </c>
      <c r="H17" s="14">
        <f>+'Serie 67'!H26</f>
        <v>704</v>
      </c>
      <c r="I17" s="14">
        <f>+'Serie 67'!I26</f>
        <v>0</v>
      </c>
      <c r="J17" s="66">
        <f>+'Serie 67'!J26</f>
        <v>0</v>
      </c>
      <c r="K17" s="37">
        <f>+'Serie 67'!K26</f>
        <v>1.7142857142857142</v>
      </c>
      <c r="L17" s="34">
        <f>+'Serie 67'!L26</f>
        <v>48</v>
      </c>
      <c r="M17" s="35" t="e">
        <f>+'Serie 67'!#REF!</f>
        <v>#REF!</v>
      </c>
      <c r="N17" s="13">
        <f>+'Serie 67'!M26</f>
        <v>132</v>
      </c>
      <c r="O17" s="13" t="e">
        <f>+'Serie 67'!#REF!</f>
        <v>#REF!</v>
      </c>
      <c r="P17" s="13">
        <f>+'Serie 67'!N26</f>
        <v>190</v>
      </c>
      <c r="Q17" s="13" t="e">
        <f>+'Serie 67'!#REF!</f>
        <v>#REF!</v>
      </c>
      <c r="R17" s="13" t="e">
        <f>+'Serie 67'!#REF!</f>
        <v>#REF!</v>
      </c>
      <c r="S17" s="36" t="e">
        <f>+'Serie 67'!#REF!</f>
        <v>#REF!</v>
      </c>
    </row>
    <row r="18" spans="1:19" s="7" customFormat="1" ht="12.9" customHeight="1">
      <c r="A18" s="20" t="str">
        <f>+'Serie 67'!A27</f>
        <v>HNOS. GARCIA GARCIA</v>
      </c>
      <c r="B18" s="21" t="str">
        <f>+'Serie 67'!B27</f>
        <v>ZH 16029</v>
      </c>
      <c r="C18" s="22" t="str">
        <f>+'Serie 67'!C27</f>
        <v>ES030812089572</v>
      </c>
      <c r="D18" s="23" t="str">
        <f>+'Serie 67'!D27</f>
        <v>18/08/2016</v>
      </c>
      <c r="E18" s="29">
        <f>+'Serie 67'!E27</f>
        <v>0</v>
      </c>
      <c r="F18" s="33">
        <f>+'Serie 67'!F27</f>
        <v>532</v>
      </c>
      <c r="G18" s="14">
        <f>+'Serie 67'!G27</f>
        <v>576</v>
      </c>
      <c r="H18" s="14">
        <f>+'Serie 67'!H27</f>
        <v>618</v>
      </c>
      <c r="I18" s="14">
        <f>+'Serie 67'!I27</f>
        <v>0</v>
      </c>
      <c r="J18" s="66">
        <f>+'Serie 67'!J27</f>
        <v>0</v>
      </c>
      <c r="K18" s="37">
        <f>+'Serie 67'!K27</f>
        <v>1.5</v>
      </c>
      <c r="L18" s="34">
        <f>+'Serie 67'!L27</f>
        <v>42</v>
      </c>
      <c r="M18" s="35" t="e">
        <f>+'Serie 67'!#REF!</f>
        <v>#REF!</v>
      </c>
      <c r="N18" s="13">
        <f>+'Serie 67'!M27</f>
        <v>125</v>
      </c>
      <c r="O18" s="13" t="e">
        <f>+'Serie 67'!#REF!</f>
        <v>#REF!</v>
      </c>
      <c r="P18" s="13">
        <f>+'Serie 67'!N27</f>
        <v>187</v>
      </c>
      <c r="Q18" s="13" t="e">
        <f>+'Serie 67'!#REF!</f>
        <v>#REF!</v>
      </c>
      <c r="R18" s="13" t="e">
        <f>+'Serie 67'!#REF!</f>
        <v>#REF!</v>
      </c>
      <c r="S18" s="36" t="e">
        <f>+'Serie 67'!#REF!</f>
        <v>#REF!</v>
      </c>
    </row>
    <row r="19" spans="1:19" s="7" customFormat="1" ht="12.9" customHeight="1">
      <c r="A19" s="24" t="str">
        <f>+'Serie 67'!A28</f>
        <v>GANADERIA DEL ARAVALLE, S.L.</v>
      </c>
      <c r="B19" s="21" t="str">
        <f>+'Serie 67'!B28</f>
        <v>QL 16025</v>
      </c>
      <c r="C19" s="22" t="str">
        <f>+'Serie 67'!C28</f>
        <v>ES060812098134</v>
      </c>
      <c r="D19" s="23" t="str">
        <f>+'Serie 67'!D28</f>
        <v>22/08/2016</v>
      </c>
      <c r="E19" s="29">
        <f>+'Serie 67'!E28</f>
        <v>0</v>
      </c>
      <c r="F19" s="33">
        <f>+'Serie 67'!F28</f>
        <v>598</v>
      </c>
      <c r="G19" s="14">
        <f>+'Serie 67'!G28</f>
        <v>648</v>
      </c>
      <c r="H19" s="14">
        <f>+'Serie 67'!H28</f>
        <v>684</v>
      </c>
      <c r="I19" s="14">
        <f>+'Serie 67'!I28</f>
        <v>0</v>
      </c>
      <c r="J19" s="66">
        <f>+'Serie 67'!J28</f>
        <v>0</v>
      </c>
      <c r="K19" s="37">
        <f>+'Serie 67'!K28</f>
        <v>1.2857142857142858</v>
      </c>
      <c r="L19" s="34">
        <f>+'Serie 67'!L28</f>
        <v>36</v>
      </c>
      <c r="M19" s="35" t="e">
        <f>+'Serie 67'!#REF!</f>
        <v>#REF!</v>
      </c>
      <c r="N19" s="13">
        <f>+'Serie 67'!M28</f>
        <v>132</v>
      </c>
      <c r="O19" s="13" t="e">
        <f>+'Serie 67'!#REF!</f>
        <v>#REF!</v>
      </c>
      <c r="P19" s="13">
        <f>+'Serie 67'!N28</f>
        <v>192</v>
      </c>
      <c r="Q19" s="13" t="e">
        <f>+'Serie 67'!#REF!</f>
        <v>#REF!</v>
      </c>
      <c r="R19" s="13" t="e">
        <f>+'Serie 67'!#REF!</f>
        <v>#REF!</v>
      </c>
      <c r="S19" s="36" t="e">
        <f>+'Serie 67'!#REF!</f>
        <v>#REF!</v>
      </c>
    </row>
    <row r="20" spans="1:19" s="7" customFormat="1" ht="12.9" customHeight="1">
      <c r="A20" s="20" t="str">
        <f>+'Serie 67'!A29</f>
        <v>FRANCISCO LÓPEZ COMENAREJO</v>
      </c>
      <c r="B20" s="21" t="str">
        <f>+'Serie 67'!B29</f>
        <v>HN 16013</v>
      </c>
      <c r="C20" s="22" t="str">
        <f>+'Serie 67'!C29</f>
        <v>ES081202632036</v>
      </c>
      <c r="D20" s="23" t="str">
        <f>+'Serie 67'!D29</f>
        <v>23/08/2016</v>
      </c>
      <c r="E20" s="30">
        <f>+'Serie 67'!E29</f>
        <v>0</v>
      </c>
      <c r="F20" s="33">
        <f>+'Serie 67'!F29</f>
        <v>440</v>
      </c>
      <c r="G20" s="14">
        <f>+'Serie 67'!G29</f>
        <v>497</v>
      </c>
      <c r="H20" s="14">
        <f>+'Serie 67'!H29</f>
        <v>558</v>
      </c>
      <c r="I20" s="14">
        <f>+'Serie 67'!I29</f>
        <v>0</v>
      </c>
      <c r="J20" s="66">
        <f>+'Serie 67'!J29</f>
        <v>0</v>
      </c>
      <c r="K20" s="37">
        <f>+'Serie 67'!K29</f>
        <v>2.1785714285714284</v>
      </c>
      <c r="L20" s="34">
        <f>+'Serie 67'!L29</f>
        <v>61</v>
      </c>
      <c r="M20" s="35" t="e">
        <f>+'Serie 67'!#REF!</f>
        <v>#REF!</v>
      </c>
      <c r="N20" s="13">
        <f>+'Serie 67'!M29</f>
        <v>120</v>
      </c>
      <c r="O20" s="13" t="e">
        <f>+'Serie 67'!#REF!</f>
        <v>#REF!</v>
      </c>
      <c r="P20" s="13">
        <f>+'Serie 67'!N29</f>
        <v>172</v>
      </c>
      <c r="Q20" s="13" t="e">
        <f>+'Serie 67'!#REF!</f>
        <v>#REF!</v>
      </c>
      <c r="R20" s="13" t="e">
        <f>+'Serie 67'!#REF!</f>
        <v>#REF!</v>
      </c>
      <c r="S20" s="36" t="e">
        <f>+'Serie 67'!#REF!</f>
        <v>#REF!</v>
      </c>
    </row>
    <row r="21" spans="1:19" s="7" customFormat="1" ht="12.9" customHeight="1">
      <c r="A21" s="24" t="str">
        <f>+'Serie 67'!A30</f>
        <v>MAS BOVI RAMADERA, S.L.</v>
      </c>
      <c r="B21" s="21" t="str">
        <f>+'Serie 67'!B30</f>
        <v>CBB 16143</v>
      </c>
      <c r="C21" s="22" t="str">
        <f>+'Serie 67'!C30</f>
        <v>ES030904609493</v>
      </c>
      <c r="D21" s="23" t="str">
        <f>+'Serie 67'!D30</f>
        <v>27/08/2016</v>
      </c>
      <c r="E21" s="30">
        <f>+'Serie 67'!E30</f>
        <v>0</v>
      </c>
      <c r="F21" s="33">
        <f>+'Serie 67'!F30</f>
        <v>534</v>
      </c>
      <c r="G21" s="14">
        <f>+'Serie 67'!G30</f>
        <v>582</v>
      </c>
      <c r="H21" s="14">
        <f>+'Serie 67'!H30</f>
        <v>620</v>
      </c>
      <c r="I21" s="14">
        <f>+'Serie 67'!I30</f>
        <v>0</v>
      </c>
      <c r="J21" s="66">
        <f>+'Serie 67'!J30</f>
        <v>0</v>
      </c>
      <c r="K21" s="37">
        <f>+'Serie 67'!K30</f>
        <v>1.3571428571428572</v>
      </c>
      <c r="L21" s="34">
        <f>+'Serie 67'!L30</f>
        <v>38</v>
      </c>
      <c r="M21" s="35" t="e">
        <f>+'Serie 67'!#REF!</f>
        <v>#REF!</v>
      </c>
      <c r="N21" s="13">
        <f>+'Serie 67'!M30</f>
        <v>127</v>
      </c>
      <c r="O21" s="13" t="e">
        <f>+'Serie 67'!#REF!</f>
        <v>#REF!</v>
      </c>
      <c r="P21" s="13">
        <f>+'Serie 67'!N30</f>
        <v>187</v>
      </c>
      <c r="Q21" s="13" t="e">
        <f>+'Serie 67'!#REF!</f>
        <v>#REF!</v>
      </c>
      <c r="R21" s="13" t="e">
        <f>+'Serie 67'!#REF!</f>
        <v>#REF!</v>
      </c>
      <c r="S21" s="36" t="e">
        <f>+'Serie 67'!#REF!</f>
        <v>#REF!</v>
      </c>
    </row>
    <row r="22" spans="1:19" s="7" customFormat="1" ht="12.9" customHeight="1">
      <c r="A22" s="20" t="str">
        <f>+'Serie 67'!A31</f>
        <v>GOLONESTRE GANADERIA, S.L.</v>
      </c>
      <c r="B22" s="21" t="str">
        <f>+'Serie 67'!B31</f>
        <v>BED 16033</v>
      </c>
      <c r="C22" s="22" t="str">
        <f>+'Serie 67'!C31</f>
        <v>ES091008401576</v>
      </c>
      <c r="D22" s="23" t="str">
        <f>+'Serie 67'!D31</f>
        <v>28/08/2016</v>
      </c>
      <c r="E22" s="30">
        <f>+'Serie 67'!E31</f>
        <v>0</v>
      </c>
      <c r="F22" s="33">
        <f>+'Serie 67'!F31</f>
        <v>580</v>
      </c>
      <c r="G22" s="14">
        <f>+'Serie 67'!G31</f>
        <v>612</v>
      </c>
      <c r="H22" s="14">
        <f>+'Serie 67'!H31</f>
        <v>660</v>
      </c>
      <c r="I22" s="14">
        <f>+'Serie 67'!I31</f>
        <v>0</v>
      </c>
      <c r="J22" s="66">
        <f>+'Serie 67'!J31</f>
        <v>0</v>
      </c>
      <c r="K22" s="37">
        <f>+'Serie 67'!K31</f>
        <v>1.7142857142857142</v>
      </c>
      <c r="L22" s="34">
        <f>+'Serie 67'!L31</f>
        <v>48</v>
      </c>
      <c r="M22" s="35" t="e">
        <f>+'Serie 67'!#REF!</f>
        <v>#REF!</v>
      </c>
      <c r="N22" s="13">
        <f>+'Serie 67'!M31</f>
        <v>126</v>
      </c>
      <c r="O22" s="13" t="e">
        <f>+'Serie 67'!#REF!</f>
        <v>#REF!</v>
      </c>
      <c r="P22" s="13">
        <f>+'Serie 67'!N31</f>
        <v>190</v>
      </c>
      <c r="Q22" s="13" t="e">
        <f>+'Serie 67'!#REF!</f>
        <v>#REF!</v>
      </c>
      <c r="R22" s="13" t="e">
        <f>+'Serie 67'!#REF!</f>
        <v>#REF!</v>
      </c>
      <c r="S22" s="36" t="e">
        <f>+'Serie 67'!#REF!</f>
        <v>#REF!</v>
      </c>
    </row>
    <row r="23" spans="1:19" s="7" customFormat="1" ht="12.9" customHeight="1">
      <c r="A23" s="24" t="str">
        <f>+'Serie 67'!A32</f>
        <v>NOVOFINCAS, S.L.</v>
      </c>
      <c r="B23" s="21" t="str">
        <f>+'Serie 67'!B32</f>
        <v>GW 16023</v>
      </c>
      <c r="C23" s="22" t="str">
        <f>+'Serie 67'!C32</f>
        <v>ES071008454755</v>
      </c>
      <c r="D23" s="23" t="str">
        <f>+'Serie 67'!D32</f>
        <v>28/08/2016</v>
      </c>
      <c r="E23" s="30">
        <f>+'Serie 67'!E32</f>
        <v>0</v>
      </c>
      <c r="F23" s="33">
        <f>+'Serie 67'!F32</f>
        <v>530</v>
      </c>
      <c r="G23" s="14">
        <f>+'Serie 67'!G32</f>
        <v>568</v>
      </c>
      <c r="H23" s="14">
        <f>+'Serie 67'!H32</f>
        <v>620</v>
      </c>
      <c r="I23" s="14">
        <f>+'Serie 67'!I32</f>
        <v>0</v>
      </c>
      <c r="J23" s="66">
        <f>+'Serie 67'!J32</f>
        <v>0</v>
      </c>
      <c r="K23" s="37">
        <f>+'Serie 67'!K32</f>
        <v>1.8571428571428572</v>
      </c>
      <c r="L23" s="34">
        <f>+'Serie 67'!L32</f>
        <v>52</v>
      </c>
      <c r="M23" s="35" t="e">
        <f>+'Serie 67'!#REF!</f>
        <v>#REF!</v>
      </c>
      <c r="N23" s="13">
        <f>+'Serie 67'!M32</f>
        <v>127</v>
      </c>
      <c r="O23" s="13" t="e">
        <f>+'Serie 67'!#REF!</f>
        <v>#REF!</v>
      </c>
      <c r="P23" s="13">
        <f>+'Serie 67'!N32</f>
        <v>183</v>
      </c>
      <c r="Q23" s="13" t="e">
        <f>+'Serie 67'!#REF!</f>
        <v>#REF!</v>
      </c>
      <c r="R23" s="13" t="e">
        <f>+'Serie 67'!#REF!</f>
        <v>#REF!</v>
      </c>
      <c r="S23" s="36" t="e">
        <f>+'Serie 67'!#REF!</f>
        <v>#REF!</v>
      </c>
    </row>
    <row r="24" spans="1:19" s="7" customFormat="1" ht="12.9" customHeight="1">
      <c r="A24" s="20" t="str">
        <f>+'Serie 67'!A33</f>
        <v>NOVOFINCAS, S.L.</v>
      </c>
      <c r="B24" s="21" t="str">
        <f>+'Serie 67'!B33</f>
        <v>GW 16024</v>
      </c>
      <c r="C24" s="22" t="str">
        <f>+'Serie 67'!C33</f>
        <v>ES041007939667</v>
      </c>
      <c r="D24" s="23" t="str">
        <f>+'Serie 67'!D33</f>
        <v>28/08/2016</v>
      </c>
      <c r="E24" s="30" t="e">
        <f>+'Serie 67'!#REF!</f>
        <v>#REF!</v>
      </c>
      <c r="F24" s="33">
        <f>+'Serie 67'!F33</f>
        <v>447</v>
      </c>
      <c r="G24" s="14">
        <f>+'Serie 67'!G33</f>
        <v>484</v>
      </c>
      <c r="H24" s="14">
        <f>+'Serie 67'!H33</f>
        <v>518</v>
      </c>
      <c r="I24" s="14">
        <f>+'Serie 67'!I33</f>
        <v>0</v>
      </c>
      <c r="J24" s="66">
        <f>+'Serie 67'!J33</f>
        <v>0</v>
      </c>
      <c r="K24" s="37">
        <f>+'Serie 67'!K33</f>
        <v>1.2142857142857142</v>
      </c>
      <c r="L24" s="34">
        <f>+'Serie 67'!L33</f>
        <v>34</v>
      </c>
      <c r="M24" s="35" t="e">
        <f>+'Serie 67'!#REF!</f>
        <v>#REF!</v>
      </c>
      <c r="N24" s="13">
        <f>+'Serie 67'!M33</f>
        <v>122</v>
      </c>
      <c r="O24" s="13" t="e">
        <f>+'Serie 67'!#REF!</f>
        <v>#REF!</v>
      </c>
      <c r="P24" s="13">
        <f>+'Serie 67'!N33</f>
        <v>185</v>
      </c>
      <c r="Q24" s="13" t="e">
        <f>+'Serie 67'!#REF!</f>
        <v>#REF!</v>
      </c>
      <c r="R24" s="13" t="e">
        <f>+'Serie 67'!#REF!</f>
        <v>#REF!</v>
      </c>
      <c r="S24" s="36" t="e">
        <f>+'Serie 67'!#REF!</f>
        <v>#REF!</v>
      </c>
    </row>
    <row r="25" spans="1:19" s="7" customFormat="1" ht="12.9" customHeight="1">
      <c r="A25" s="24" t="str">
        <f>+'Serie 67'!A34</f>
        <v>LÓPEZ COLMENAREJO, S.L.</v>
      </c>
      <c r="B25" s="21" t="str">
        <f>+'Serie 67'!B34</f>
        <v>FL 16046</v>
      </c>
      <c r="C25" s="22" t="str">
        <f>+'Serie 67'!C34</f>
        <v>ES001202645280</v>
      </c>
      <c r="D25" s="23" t="str">
        <f>+'Serie 67'!D34</f>
        <v>30/08/2016</v>
      </c>
      <c r="E25" s="30"/>
      <c r="F25" s="33">
        <f>+'Serie 67'!F34</f>
        <v>455</v>
      </c>
      <c r="G25" s="14">
        <f>+'Serie 67'!G34</f>
        <v>500</v>
      </c>
      <c r="H25" s="14">
        <f>+'Serie 67'!H34</f>
        <v>543</v>
      </c>
      <c r="I25" s="14">
        <f>+'Serie 67'!I34</f>
        <v>0</v>
      </c>
      <c r="J25" s="66">
        <f>+'Serie 67'!J34</f>
        <v>0</v>
      </c>
      <c r="K25" s="37">
        <f>+'Serie 67'!K34</f>
        <v>1.5357142857142858</v>
      </c>
      <c r="L25" s="34">
        <f>+'Serie 67'!L34</f>
        <v>43</v>
      </c>
      <c r="M25" s="35" t="e">
        <f>+'Serie 67'!#REF!</f>
        <v>#REF!</v>
      </c>
      <c r="N25" s="13">
        <f>+'Serie 67'!M34</f>
        <v>122</v>
      </c>
      <c r="O25" s="13" t="e">
        <f>+'Serie 67'!#REF!</f>
        <v>#REF!</v>
      </c>
      <c r="P25" s="13">
        <f>+'Serie 67'!N34</f>
        <v>181</v>
      </c>
      <c r="Q25" s="13" t="e">
        <f>+'Serie 67'!#REF!</f>
        <v>#REF!</v>
      </c>
      <c r="R25" s="13" t="e">
        <f>+'Serie 67'!#REF!</f>
        <v>#REF!</v>
      </c>
      <c r="S25" s="36" t="e">
        <f>+'Serie 67'!#REF!</f>
        <v>#REF!</v>
      </c>
    </row>
    <row r="26" spans="1:19" s="7" customFormat="1" ht="12.9" customHeight="1">
      <c r="A26" s="20" t="str">
        <f>+'Serie 67'!A35</f>
        <v>JUAN PABLO GARCIA E HIJOS, S.C.</v>
      </c>
      <c r="B26" s="21" t="str">
        <f>+'Serie 67'!B35</f>
        <v>GA 16017</v>
      </c>
      <c r="C26" s="22" t="str">
        <f>+'Serie 67'!C35</f>
        <v>ES061202910717</v>
      </c>
      <c r="D26" s="23" t="str">
        <f>+'Serie 67'!D35</f>
        <v>31/08/2016</v>
      </c>
      <c r="E26" s="30"/>
      <c r="F26" s="33">
        <f>+'Serie 67'!F35</f>
        <v>568</v>
      </c>
      <c r="G26" s="14">
        <f>+'Serie 67'!G35</f>
        <v>598</v>
      </c>
      <c r="H26" s="14">
        <f>+'Serie 67'!H35</f>
        <v>650</v>
      </c>
      <c r="I26" s="14">
        <f>+'Serie 67'!I35</f>
        <v>0</v>
      </c>
      <c r="J26" s="66">
        <f>+'Serie 67'!J35</f>
        <v>0</v>
      </c>
      <c r="K26" s="37">
        <f>+'Serie 67'!K35</f>
        <v>1.8571428571428572</v>
      </c>
      <c r="L26" s="34">
        <f>+'Serie 67'!L35</f>
        <v>52</v>
      </c>
      <c r="M26" s="35" t="e">
        <f>+'Serie 67'!#REF!</f>
        <v>#REF!</v>
      </c>
      <c r="N26" s="13">
        <f>+'Serie 67'!M35</f>
        <v>130</v>
      </c>
      <c r="O26" s="13" t="e">
        <f>+'Serie 67'!#REF!</f>
        <v>#REF!</v>
      </c>
      <c r="P26" s="13">
        <f>+'Serie 67'!N35</f>
        <v>187</v>
      </c>
      <c r="Q26" s="13" t="e">
        <f>+'Serie 67'!#REF!</f>
        <v>#REF!</v>
      </c>
      <c r="R26" s="13" t="e">
        <f>+'Serie 67'!#REF!</f>
        <v>#REF!</v>
      </c>
      <c r="S26" s="36" t="e">
        <f>+'Serie 67'!#REF!</f>
        <v>#REF!</v>
      </c>
    </row>
    <row r="27" spans="1:19" s="7" customFormat="1" ht="12.9" customHeight="1">
      <c r="A27" s="24" t="str">
        <f>+'Serie 67'!A36</f>
        <v>FRANCISCO LÓPEZ COMENAREJO</v>
      </c>
      <c r="B27" s="21" t="str">
        <f>+'Serie 67'!B36</f>
        <v>HN 16015</v>
      </c>
      <c r="C27" s="22" t="str">
        <f>+'Serie 67'!C36</f>
        <v>ES001202632038</v>
      </c>
      <c r="D27" s="23" t="str">
        <f>+'Serie 67'!D36</f>
        <v>01/09/2016</v>
      </c>
      <c r="E27" s="30"/>
      <c r="F27" s="33">
        <f>+'Serie 67'!F36</f>
        <v>457</v>
      </c>
      <c r="G27" s="14">
        <f>+'Serie 67'!G36</f>
        <v>494</v>
      </c>
      <c r="H27" s="14">
        <f>+'Serie 67'!H36</f>
        <v>544</v>
      </c>
      <c r="I27" s="14">
        <f>+'Serie 67'!I36</f>
        <v>0</v>
      </c>
      <c r="J27" s="66">
        <f>+'Serie 67'!J36</f>
        <v>0</v>
      </c>
      <c r="K27" s="37">
        <f>+'Serie 67'!K36</f>
        <v>1.7857142857142858</v>
      </c>
      <c r="L27" s="34">
        <f>+'Serie 67'!L36</f>
        <v>50</v>
      </c>
      <c r="M27" s="35" t="e">
        <f>+'Serie 67'!#REF!</f>
        <v>#REF!</v>
      </c>
      <c r="N27" s="13">
        <f>+'Serie 67'!M36</f>
        <v>121</v>
      </c>
      <c r="O27" s="13" t="e">
        <f>+'Serie 67'!#REF!</f>
        <v>#REF!</v>
      </c>
      <c r="P27" s="13">
        <f>+'Serie 67'!N36</f>
        <v>177</v>
      </c>
      <c r="Q27" s="13" t="e">
        <f>+'Serie 67'!#REF!</f>
        <v>#REF!</v>
      </c>
      <c r="R27" s="13" t="e">
        <f>+'Serie 67'!#REF!</f>
        <v>#REF!</v>
      </c>
      <c r="S27" s="36" t="e">
        <f>+'Serie 67'!#REF!</f>
        <v>#REF!</v>
      </c>
    </row>
    <row r="28" spans="1:19" s="7" customFormat="1" ht="12.9" customHeight="1">
      <c r="A28" s="20" t="str">
        <f>+'Serie 67'!A37</f>
        <v>GANADERÍA NANO</v>
      </c>
      <c r="B28" s="21" t="str">
        <f>+'Serie 67'!B37</f>
        <v>FN 16014</v>
      </c>
      <c r="C28" s="22" t="str">
        <f>+'Serie 67'!C37</f>
        <v>ES070604659324</v>
      </c>
      <c r="D28" s="23" t="str">
        <f>+'Serie 67'!D37</f>
        <v>02/09/2016</v>
      </c>
      <c r="E28" s="30"/>
      <c r="F28" s="33">
        <f>+'Serie 67'!F37</f>
        <v>495</v>
      </c>
      <c r="G28" s="14">
        <f>+'Serie 67'!G37</f>
        <v>542</v>
      </c>
      <c r="H28" s="14">
        <f>+'Serie 67'!H37</f>
        <v>580</v>
      </c>
      <c r="I28" s="14">
        <f>+'Serie 67'!I37</f>
        <v>0</v>
      </c>
      <c r="J28" s="66">
        <f>+'Serie 67'!J37</f>
        <v>0</v>
      </c>
      <c r="K28" s="37">
        <f>+'Serie 67'!K37</f>
        <v>1.3571428571428572</v>
      </c>
      <c r="L28" s="34">
        <f>+'Serie 67'!L37</f>
        <v>38</v>
      </c>
      <c r="M28" s="35" t="e">
        <f>+'Serie 67'!#REF!</f>
        <v>#REF!</v>
      </c>
      <c r="N28" s="13">
        <f>+'Serie 67'!M37</f>
        <v>129</v>
      </c>
      <c r="O28" s="13" t="e">
        <f>+'Serie 67'!#REF!</f>
        <v>#REF!</v>
      </c>
      <c r="P28" s="13">
        <f>+'Serie 67'!N37</f>
        <v>183</v>
      </c>
      <c r="Q28" s="13" t="e">
        <f>+'Serie 67'!#REF!</f>
        <v>#REF!</v>
      </c>
      <c r="R28" s="13" t="e">
        <f>+'Serie 67'!#REF!</f>
        <v>#REF!</v>
      </c>
      <c r="S28" s="36" t="e">
        <f>+'Serie 67'!#REF!</f>
        <v>#REF!</v>
      </c>
    </row>
    <row r="29" spans="1:19" s="7" customFormat="1" ht="12.9" customHeight="1">
      <c r="A29" s="24" t="str">
        <f>+'Serie 67'!A38</f>
        <v>JUAN PABLO GARCIA E HIJOS, S.C.</v>
      </c>
      <c r="B29" s="21" t="str">
        <f>+'Serie 67'!B38</f>
        <v>GA 16018</v>
      </c>
      <c r="C29" s="22" t="str">
        <f>+'Serie 67'!C38</f>
        <v>ES071202910718</v>
      </c>
      <c r="D29" s="23" t="str">
        <f>+'Serie 67'!D38</f>
        <v>02/09/2016</v>
      </c>
      <c r="E29" s="30"/>
      <c r="F29" s="33">
        <f>+'Serie 67'!F38</f>
        <v>532</v>
      </c>
      <c r="G29" s="14">
        <f>+'Serie 67'!G38</f>
        <v>582</v>
      </c>
      <c r="H29" s="14">
        <f>+'Serie 67'!H38</f>
        <v>624</v>
      </c>
      <c r="I29" s="14">
        <f>+'Serie 67'!I38</f>
        <v>0</v>
      </c>
      <c r="J29" s="66">
        <f>+'Serie 67'!J38</f>
        <v>0</v>
      </c>
      <c r="K29" s="37">
        <f>+'Serie 67'!K38</f>
        <v>1.5</v>
      </c>
      <c r="L29" s="34">
        <f>+'Serie 67'!L38</f>
        <v>42</v>
      </c>
      <c r="M29" s="35" t="e">
        <f>+'Serie 67'!#REF!</f>
        <v>#REF!</v>
      </c>
      <c r="N29" s="13">
        <f>+'Serie 67'!M38</f>
        <v>132</v>
      </c>
      <c r="O29" s="13" t="e">
        <f>+'Serie 67'!#REF!</f>
        <v>#REF!</v>
      </c>
      <c r="P29" s="13">
        <f>+'Serie 67'!N38</f>
        <v>185</v>
      </c>
      <c r="Q29" s="13" t="e">
        <f>+'Serie 67'!#REF!</f>
        <v>#REF!</v>
      </c>
      <c r="R29" s="13" t="e">
        <f>+'Serie 67'!#REF!</f>
        <v>#REF!</v>
      </c>
      <c r="S29" s="36" t="e">
        <f>+'Serie 67'!#REF!</f>
        <v>#REF!</v>
      </c>
    </row>
    <row r="30" spans="1:19" s="7" customFormat="1" ht="12.9" customHeight="1">
      <c r="A30" s="20" t="str">
        <f>+'Serie 67'!A39</f>
        <v>NOVOFINCAS, S.L.</v>
      </c>
      <c r="B30" s="21" t="str">
        <f>+'Serie 67'!B39</f>
        <v>GW 16029</v>
      </c>
      <c r="C30" s="22" t="str">
        <f>+'Serie 67'!C39</f>
        <v>ES031007939666</v>
      </c>
      <c r="D30" s="23" t="str">
        <f>+'Serie 67'!D39</f>
        <v>02/09/2016</v>
      </c>
      <c r="E30" s="30"/>
      <c r="F30" s="33">
        <f>+'Serie 67'!F39</f>
        <v>554</v>
      </c>
      <c r="G30" s="14">
        <f>+'Serie 67'!G39</f>
        <v>600</v>
      </c>
      <c r="H30" s="14">
        <f>+'Serie 67'!H39</f>
        <v>644</v>
      </c>
      <c r="I30" s="14">
        <f>+'Serie 67'!I39</f>
        <v>0</v>
      </c>
      <c r="J30" s="66">
        <f>+'Serie 67'!J39</f>
        <v>0</v>
      </c>
      <c r="K30" s="37">
        <f>+'Serie 67'!K39</f>
        <v>1.5714285714285714</v>
      </c>
      <c r="L30" s="34">
        <f>+'Serie 67'!L39</f>
        <v>44</v>
      </c>
      <c r="M30" s="35" t="e">
        <f>+'Serie 67'!#REF!</f>
        <v>#REF!</v>
      </c>
      <c r="N30" s="13">
        <f>+'Serie 67'!M39</f>
        <v>129</v>
      </c>
      <c r="O30" s="13" t="e">
        <f>+'Serie 67'!#REF!</f>
        <v>#REF!</v>
      </c>
      <c r="P30" s="13">
        <f>+'Serie 67'!N39</f>
        <v>191</v>
      </c>
      <c r="Q30" s="13" t="e">
        <f>+'Serie 67'!#REF!</f>
        <v>#REF!</v>
      </c>
      <c r="R30" s="13" t="e">
        <f>+'Serie 67'!#REF!</f>
        <v>#REF!</v>
      </c>
      <c r="S30" s="36" t="e">
        <f>+'Serie 67'!#REF!</f>
        <v>#REF!</v>
      </c>
    </row>
    <row r="31" spans="1:19" s="7" customFormat="1" ht="12.9" customHeight="1">
      <c r="A31" s="24" t="str">
        <f>+'Serie 67'!A40</f>
        <v>JOSE LUIS MURILLO MORENO</v>
      </c>
      <c r="B31" s="21" t="str">
        <f>+'Serie 67'!B40</f>
        <v>EN 16009</v>
      </c>
      <c r="C31" s="22" t="str">
        <f>+'Serie 67'!C40</f>
        <v>ES050106659642</v>
      </c>
      <c r="D31" s="23" t="str">
        <f>+'Serie 67'!D40</f>
        <v>04/09/2016</v>
      </c>
      <c r="E31" s="30"/>
      <c r="F31" s="33">
        <f>+'Serie 67'!F40</f>
        <v>512</v>
      </c>
      <c r="G31" s="14">
        <f>+'Serie 67'!G40</f>
        <v>566</v>
      </c>
      <c r="H31" s="14">
        <f>+'Serie 67'!H40</f>
        <v>612</v>
      </c>
      <c r="I31" s="14">
        <f>+'Serie 67'!I40</f>
        <v>0</v>
      </c>
      <c r="J31" s="66">
        <f>+'Serie 67'!J40</f>
        <v>0</v>
      </c>
      <c r="K31" s="37">
        <f>+'Serie 67'!K40</f>
        <v>1.6428571428571428</v>
      </c>
      <c r="L31" s="34">
        <f>+'Serie 67'!L40</f>
        <v>46</v>
      </c>
      <c r="M31" s="35" t="e">
        <f>+'Serie 67'!#REF!</f>
        <v>#REF!</v>
      </c>
      <c r="N31" s="13">
        <f>+'Serie 67'!M40</f>
        <v>124</v>
      </c>
      <c r="O31" s="13" t="e">
        <f>+'Serie 67'!#REF!</f>
        <v>#REF!</v>
      </c>
      <c r="P31" s="13">
        <f>+'Serie 67'!N40</f>
        <v>183</v>
      </c>
      <c r="Q31" s="13" t="e">
        <f>+'Serie 67'!#REF!</f>
        <v>#REF!</v>
      </c>
      <c r="R31" s="13" t="e">
        <f>+'Serie 67'!#REF!</f>
        <v>#REF!</v>
      </c>
      <c r="S31" s="36" t="e">
        <f>+'Serie 67'!#REF!</f>
        <v>#REF!</v>
      </c>
    </row>
    <row r="32" spans="1:19" s="7" customFormat="1" ht="12.9" customHeight="1">
      <c r="A32" s="20" t="str">
        <f>+'Serie 67'!A41</f>
        <v>JESÚS LÓPEZ NOGUERA</v>
      </c>
      <c r="B32" s="21" t="str">
        <f>+'Serie 67'!B41</f>
        <v>BID 16003</v>
      </c>
      <c r="C32" s="22" t="str">
        <f>+'Serie 67'!C41</f>
        <v>ES091702177442</v>
      </c>
      <c r="D32" s="23" t="str">
        <f>+'Serie 67'!D41</f>
        <v>05/09/2016</v>
      </c>
      <c r="E32" s="30"/>
      <c r="F32" s="33">
        <f>+'Serie 67'!F41</f>
        <v>512</v>
      </c>
      <c r="G32" s="14">
        <f>+'Serie 67'!G41</f>
        <v>560</v>
      </c>
      <c r="H32" s="14">
        <f>+'Serie 67'!H41</f>
        <v>612</v>
      </c>
      <c r="I32" s="14">
        <f>+'Serie 67'!I41</f>
        <v>0</v>
      </c>
      <c r="J32" s="66">
        <f>+'Serie 67'!J41</f>
        <v>0</v>
      </c>
      <c r="K32" s="37">
        <f>+'Serie 67'!K41</f>
        <v>1.8571428571428572</v>
      </c>
      <c r="L32" s="34">
        <f>+'Serie 67'!L41</f>
        <v>52</v>
      </c>
      <c r="M32" s="35" t="e">
        <f>+'Serie 67'!#REF!</f>
        <v>#REF!</v>
      </c>
      <c r="N32" s="13">
        <f>+'Serie 67'!M41</f>
        <v>125</v>
      </c>
      <c r="O32" s="13" t="e">
        <f>+'Serie 67'!#REF!</f>
        <v>#REF!</v>
      </c>
      <c r="P32" s="13">
        <f>+'Serie 67'!N41</f>
        <v>177</v>
      </c>
      <c r="Q32" s="13" t="e">
        <f>+'Serie 67'!#REF!</f>
        <v>#REF!</v>
      </c>
      <c r="R32" s="13" t="e">
        <f>+'Serie 67'!#REF!</f>
        <v>#REF!</v>
      </c>
      <c r="S32" s="36" t="e">
        <f>+'Serie 67'!#REF!</f>
        <v>#REF!</v>
      </c>
    </row>
    <row r="33" spans="1:19" s="7" customFormat="1" ht="12.9" customHeight="1">
      <c r="A33" s="24" t="str">
        <f>+'Serie 67'!A42</f>
        <v>HNOS. GARCIA GARCIA</v>
      </c>
      <c r="B33" s="21" t="str">
        <f>+'Serie 67'!B42</f>
        <v>ZH 16034</v>
      </c>
      <c r="C33" s="22" t="str">
        <f>+'Serie 67'!C42</f>
        <v>ES080812089577</v>
      </c>
      <c r="D33" s="23" t="str">
        <f>+'Serie 67'!D42</f>
        <v>06/09/2016</v>
      </c>
      <c r="E33" s="30"/>
      <c r="F33" s="33">
        <f>+'Serie 67'!F42</f>
        <v>542</v>
      </c>
      <c r="G33" s="14">
        <f>+'Serie 67'!G42</f>
        <v>580</v>
      </c>
      <c r="H33" s="14">
        <f>+'Serie 67'!H42</f>
        <v>614</v>
      </c>
      <c r="I33" s="14">
        <f>+'Serie 67'!I42</f>
        <v>0</v>
      </c>
      <c r="J33" s="66">
        <f>+'Serie 67'!J42</f>
        <v>0</v>
      </c>
      <c r="K33" s="37">
        <f>+'Serie 67'!K42</f>
        <v>1.2142857142857142</v>
      </c>
      <c r="L33" s="34">
        <f>+'Serie 67'!L42</f>
        <v>34</v>
      </c>
      <c r="M33" s="35" t="e">
        <f>+'Serie 67'!#REF!</f>
        <v>#REF!</v>
      </c>
      <c r="N33" s="13">
        <f>+'Serie 67'!M42</f>
        <v>125</v>
      </c>
      <c r="O33" s="13" t="e">
        <f>+'Serie 67'!#REF!</f>
        <v>#REF!</v>
      </c>
      <c r="P33" s="13">
        <f>+'Serie 67'!N42</f>
        <v>186</v>
      </c>
      <c r="Q33" s="13" t="e">
        <f>+'Serie 67'!#REF!</f>
        <v>#REF!</v>
      </c>
      <c r="R33" s="13" t="e">
        <f>+'Serie 67'!#REF!</f>
        <v>#REF!</v>
      </c>
      <c r="S33" s="36" t="e">
        <f>+'Serie 67'!#REF!</f>
        <v>#REF!</v>
      </c>
    </row>
    <row r="34" spans="1:19" s="7" customFormat="1" ht="12.9" customHeight="1">
      <c r="A34" s="20" t="str">
        <f>+'Serie 67'!A43</f>
        <v>NOVOFINCAS, S.L.</v>
      </c>
      <c r="B34" s="21" t="str">
        <f>+'Serie 67'!B43</f>
        <v>GW 16034</v>
      </c>
      <c r="C34" s="22" t="str">
        <f>+'Serie 67'!C43</f>
        <v>ES001008454758</v>
      </c>
      <c r="D34" s="23" t="str">
        <f>+'Serie 67'!D43</f>
        <v>08/09/2016</v>
      </c>
      <c r="E34" s="30"/>
      <c r="F34" s="33">
        <f>+'Serie 67'!F43</f>
        <v>447</v>
      </c>
      <c r="G34" s="14">
        <f>+'Serie 67'!G43</f>
        <v>481</v>
      </c>
      <c r="H34" s="14">
        <f>+'Serie 67'!H43</f>
        <v>526</v>
      </c>
      <c r="I34" s="14">
        <f>+'Serie 67'!I43</f>
        <v>0</v>
      </c>
      <c r="J34" s="66">
        <f>+'Serie 67'!J43</f>
        <v>0</v>
      </c>
      <c r="K34" s="37">
        <f>+'Serie 67'!K43</f>
        <v>1.6071428571428572</v>
      </c>
      <c r="L34" s="34">
        <f>+'Serie 67'!L43</f>
        <v>45</v>
      </c>
      <c r="M34" s="35" t="e">
        <f>+'Serie 67'!#REF!</f>
        <v>#REF!</v>
      </c>
      <c r="N34" s="13">
        <f>+'Serie 67'!M43</f>
        <v>120</v>
      </c>
      <c r="O34" s="13" t="e">
        <f>+'Serie 67'!#REF!</f>
        <v>#REF!</v>
      </c>
      <c r="P34" s="13">
        <f>+'Serie 67'!N43</f>
        <v>178</v>
      </c>
      <c r="Q34" s="13" t="e">
        <f>+'Serie 67'!#REF!</f>
        <v>#REF!</v>
      </c>
      <c r="R34" s="13" t="e">
        <f>+'Serie 67'!#REF!</f>
        <v>#REF!</v>
      </c>
      <c r="S34" s="36" t="e">
        <f>+'Serie 67'!#REF!</f>
        <v>#REF!</v>
      </c>
    </row>
    <row r="35" spans="1:19" s="7" customFormat="1" ht="12.9" customHeight="1">
      <c r="A35" s="24" t="str">
        <f>+'Serie 67'!A44</f>
        <v>LIMUSIN LOS CHARROS</v>
      </c>
      <c r="B35" s="21" t="str">
        <f>+'Serie 67'!B44</f>
        <v>IG 16021</v>
      </c>
      <c r="C35" s="22" t="str">
        <f>+'Serie 67'!C44</f>
        <v>ES060812085551</v>
      </c>
      <c r="D35" s="23" t="str">
        <f>+'Serie 67'!D44</f>
        <v>02/09/2016</v>
      </c>
      <c r="E35" s="30"/>
      <c r="F35" s="33">
        <f>+'Serie 67'!F44</f>
        <v>432</v>
      </c>
      <c r="G35" s="14">
        <f>+'Serie 67'!G44</f>
        <v>488</v>
      </c>
      <c r="H35" s="14">
        <f>+'Serie 67'!H44</f>
        <v>538</v>
      </c>
      <c r="I35" s="14">
        <f>+'Serie 67'!I44</f>
        <v>0</v>
      </c>
      <c r="J35" s="66">
        <f>+'Serie 67'!J44</f>
        <v>0</v>
      </c>
      <c r="K35" s="37">
        <f>+'Serie 67'!K44</f>
        <v>1.7857142857142858</v>
      </c>
      <c r="L35" s="34">
        <f>+'Serie 67'!L44</f>
        <v>50</v>
      </c>
      <c r="M35" s="35" t="e">
        <f>+'Serie 67'!#REF!</f>
        <v>#REF!</v>
      </c>
      <c r="N35" s="13">
        <f>+'Serie 67'!M44</f>
        <v>122</v>
      </c>
      <c r="O35" s="13" t="e">
        <f>+'Serie 67'!#REF!</f>
        <v>#REF!</v>
      </c>
      <c r="P35" s="13">
        <f>+'Serie 67'!N44</f>
        <v>173</v>
      </c>
      <c r="Q35" s="13" t="e">
        <f>+'Serie 67'!#REF!</f>
        <v>#REF!</v>
      </c>
      <c r="R35" s="13" t="e">
        <f>+'Serie 67'!#REF!</f>
        <v>#REF!</v>
      </c>
      <c r="S35" s="36" t="e">
        <f>+'Serie 67'!#REF!</f>
        <v>#REF!</v>
      </c>
    </row>
    <row r="36" spans="1:19" s="7" customFormat="1" ht="12.9" customHeight="1">
      <c r="A36" s="20" t="str">
        <f>+'Serie 67'!A45</f>
        <v>JOSÉ LUIS BERNARDO</v>
      </c>
      <c r="B36" s="21" t="str">
        <f>+'Serie 67'!B45</f>
        <v>JLB 16006</v>
      </c>
      <c r="C36" s="22" t="str">
        <f>+'Serie 67'!C45</f>
        <v>ES010811068313</v>
      </c>
      <c r="D36" s="23" t="str">
        <f>+'Serie 67'!D45</f>
        <v>10/09/2016</v>
      </c>
      <c r="E36" s="30"/>
      <c r="F36" s="33">
        <f>+'Serie 67'!F45</f>
        <v>482</v>
      </c>
      <c r="G36" s="14">
        <f>+'Serie 67'!G45</f>
        <v>548</v>
      </c>
      <c r="H36" s="14">
        <f>+'Serie 67'!H45</f>
        <v>590</v>
      </c>
      <c r="I36" s="14">
        <f>+'Serie 67'!I45</f>
        <v>0</v>
      </c>
      <c r="J36" s="66">
        <f>+'Serie 67'!J45</f>
        <v>0</v>
      </c>
      <c r="K36" s="37">
        <f>+'Serie 67'!K45</f>
        <v>1.5</v>
      </c>
      <c r="L36" s="34">
        <f>+'Serie 67'!L45</f>
        <v>42</v>
      </c>
      <c r="M36" s="35" t="e">
        <f>+'Serie 67'!#REF!</f>
        <v>#REF!</v>
      </c>
      <c r="N36" s="13">
        <f>+'Serie 67'!M45</f>
        <v>125</v>
      </c>
      <c r="O36" s="13" t="e">
        <f>+'Serie 67'!#REF!</f>
        <v>#REF!</v>
      </c>
      <c r="P36" s="13">
        <f>+'Serie 67'!N45</f>
        <v>180</v>
      </c>
      <c r="Q36" s="13" t="e">
        <f>+'Serie 67'!#REF!</f>
        <v>#REF!</v>
      </c>
      <c r="R36" s="13" t="e">
        <f>+'Serie 67'!#REF!</f>
        <v>#REF!</v>
      </c>
      <c r="S36" s="36" t="e">
        <f>+'Serie 67'!#REF!</f>
        <v>#REF!</v>
      </c>
    </row>
    <row r="37" spans="1:19" s="7" customFormat="1" ht="12.9" customHeight="1">
      <c r="A37" s="24" t="str">
        <f>+'Serie 67'!A46</f>
        <v>FRANCISCA RODRIGUEZ BARBA</v>
      </c>
      <c r="B37" s="21" t="str">
        <f>+'Serie 67'!B46</f>
        <v>FR 16003</v>
      </c>
      <c r="C37" s="22" t="str">
        <f>+'Serie 67'!C46</f>
        <v>ES021008131214</v>
      </c>
      <c r="D37" s="23" t="str">
        <f>+'Serie 67'!D46</f>
        <v>12/09/2016</v>
      </c>
      <c r="E37" s="30"/>
      <c r="F37" s="33">
        <f>+'Serie 67'!F46</f>
        <v>542</v>
      </c>
      <c r="G37" s="14">
        <f>+'Serie 67'!G46</f>
        <v>598</v>
      </c>
      <c r="H37" s="14">
        <f>+'Serie 67'!H46</f>
        <v>654</v>
      </c>
      <c r="I37" s="14">
        <f>+'Serie 67'!I46</f>
        <v>0</v>
      </c>
      <c r="J37" s="66">
        <f>+'Serie 67'!J46</f>
        <v>0</v>
      </c>
      <c r="K37" s="37">
        <f>+'Serie 67'!K46</f>
        <v>2</v>
      </c>
      <c r="L37" s="34">
        <f>+'Serie 67'!L46</f>
        <v>56</v>
      </c>
      <c r="M37" s="35" t="e">
        <f>+'Serie 67'!#REF!</f>
        <v>#REF!</v>
      </c>
      <c r="N37" s="13">
        <f>+'Serie 67'!M46</f>
        <v>125</v>
      </c>
      <c r="O37" s="13" t="e">
        <f>+'Serie 67'!#REF!</f>
        <v>#REF!</v>
      </c>
      <c r="P37" s="13">
        <f>+'Serie 67'!N46</f>
        <v>188</v>
      </c>
      <c r="Q37" s="13" t="e">
        <f>+'Serie 67'!#REF!</f>
        <v>#REF!</v>
      </c>
      <c r="R37" s="13" t="e">
        <f>+'Serie 67'!#REF!</f>
        <v>#REF!</v>
      </c>
      <c r="S37" s="36" t="e">
        <f>+'Serie 67'!#REF!</f>
        <v>#REF!</v>
      </c>
    </row>
    <row r="38" spans="1:19" s="7" customFormat="1" ht="12.9" customHeight="1">
      <c r="A38" s="20" t="str">
        <f>+'Serie 67'!A47</f>
        <v>JOSÉ LUIS BERNARDO</v>
      </c>
      <c r="B38" s="21" t="str">
        <f>+'Serie 67'!B47</f>
        <v>JLB 16007</v>
      </c>
      <c r="C38" s="22" t="str">
        <f>+'Serie 67'!C47</f>
        <v>ES020811068314</v>
      </c>
      <c r="D38" s="23" t="str">
        <f>+'Serie 67'!D47</f>
        <v>12/09/2016</v>
      </c>
      <c r="E38" s="30"/>
      <c r="F38" s="33">
        <f>+'Serie 67'!F47</f>
        <v>530</v>
      </c>
      <c r="G38" s="14">
        <f>+'Serie 67'!G47</f>
        <v>558</v>
      </c>
      <c r="H38" s="14">
        <f>+'Serie 67'!H47</f>
        <v>610</v>
      </c>
      <c r="I38" s="14">
        <f>+'Serie 67'!I47</f>
        <v>0</v>
      </c>
      <c r="J38" s="66">
        <f>+'Serie 67'!J47</f>
        <v>0</v>
      </c>
      <c r="K38" s="37">
        <f>+'Serie 67'!K47</f>
        <v>1.8571428571428572</v>
      </c>
      <c r="L38" s="34">
        <f>+'Serie 67'!L47</f>
        <v>52</v>
      </c>
      <c r="M38" s="35" t="e">
        <f>+'Serie 67'!#REF!</f>
        <v>#REF!</v>
      </c>
      <c r="N38" s="13">
        <f>+'Serie 67'!M47</f>
        <v>124</v>
      </c>
      <c r="O38" s="13" t="e">
        <f>+'Serie 67'!#REF!</f>
        <v>#REF!</v>
      </c>
      <c r="P38" s="13">
        <f>+'Serie 67'!N47</f>
        <v>178</v>
      </c>
      <c r="Q38" s="13" t="e">
        <f>+'Serie 67'!#REF!</f>
        <v>#REF!</v>
      </c>
      <c r="R38" s="13" t="e">
        <f>+'Serie 67'!#REF!</f>
        <v>#REF!</v>
      </c>
      <c r="S38" s="36" t="e">
        <f>+'Serie 67'!#REF!</f>
        <v>#REF!</v>
      </c>
    </row>
    <row r="39" spans="1:19" s="7" customFormat="1" ht="12.9" customHeight="1">
      <c r="A39" s="24" t="str">
        <f>+'Serie 67'!A48</f>
        <v>BLAS BARROSO NIETO</v>
      </c>
      <c r="B39" s="21" t="str">
        <f>+'Serie 67'!B48</f>
        <v>BBB 16012</v>
      </c>
      <c r="C39" s="22" t="str">
        <f>+'Serie 67'!C48</f>
        <v>ES080812215248</v>
      </c>
      <c r="D39" s="23" t="str">
        <f>+'Serie 67'!D48</f>
        <v>14/09/2016</v>
      </c>
      <c r="E39" s="30"/>
      <c r="F39" s="33">
        <f>+'Serie 67'!F48</f>
        <v>446</v>
      </c>
      <c r="G39" s="14">
        <f>+'Serie 67'!G48</f>
        <v>495</v>
      </c>
      <c r="H39" s="14">
        <f>+'Serie 67'!H48</f>
        <v>536</v>
      </c>
      <c r="I39" s="14">
        <f>+'Serie 67'!I48</f>
        <v>0</v>
      </c>
      <c r="J39" s="66">
        <f>+'Serie 67'!J48</f>
        <v>0</v>
      </c>
      <c r="K39" s="37">
        <f>+'Serie 67'!K48</f>
        <v>1.4642857142857142</v>
      </c>
      <c r="L39" s="34">
        <f>+'Serie 67'!L48</f>
        <v>41</v>
      </c>
      <c r="M39" s="35" t="e">
        <f>+'Serie 67'!#REF!</f>
        <v>#REF!</v>
      </c>
      <c r="N39" s="13">
        <f>+'Serie 67'!M48</f>
        <v>123</v>
      </c>
      <c r="O39" s="13" t="e">
        <f>+'Serie 67'!#REF!</f>
        <v>#REF!</v>
      </c>
      <c r="P39" s="13">
        <f>+'Serie 67'!N48</f>
        <v>175</v>
      </c>
      <c r="Q39" s="13" t="e">
        <f>+'Serie 67'!#REF!</f>
        <v>#REF!</v>
      </c>
      <c r="R39" s="13" t="e">
        <f>+'Serie 67'!#REF!</f>
        <v>#REF!</v>
      </c>
      <c r="S39" s="36" t="e">
        <f>+'Serie 67'!#REF!</f>
        <v>#REF!</v>
      </c>
    </row>
    <row r="40" spans="1:19" s="7" customFormat="1" ht="12.9" customHeight="1">
      <c r="A40" s="20" t="str">
        <f>+'Serie 67'!A49</f>
        <v>LÓPEZ COLMENAREJO, S.L.</v>
      </c>
      <c r="B40" s="21" t="str">
        <f>+'Serie 67'!B49</f>
        <v>FL 16061</v>
      </c>
      <c r="C40" s="22" t="str">
        <f>+'Serie 67'!C49</f>
        <v>ES041202645295</v>
      </c>
      <c r="D40" s="23" t="str">
        <f>+'Serie 67'!D49</f>
        <v>15/09/2016</v>
      </c>
      <c r="E40" s="30"/>
      <c r="F40" s="33">
        <f>+'Serie 67'!F49</f>
        <v>454</v>
      </c>
      <c r="G40" s="14">
        <f>+'Serie 67'!G49</f>
        <v>516</v>
      </c>
      <c r="H40" s="14">
        <f>+'Serie 67'!H49</f>
        <v>558</v>
      </c>
      <c r="I40" s="14">
        <f>+'Serie 67'!I49</f>
        <v>0</v>
      </c>
      <c r="J40" s="66">
        <f>+'Serie 67'!J49</f>
        <v>0</v>
      </c>
      <c r="K40" s="37">
        <f>+'Serie 67'!K49</f>
        <v>1.5</v>
      </c>
      <c r="L40" s="34">
        <f>+'Serie 67'!L49</f>
        <v>42</v>
      </c>
      <c r="M40" s="35" t="e">
        <f>+'Serie 67'!#REF!</f>
        <v>#REF!</v>
      </c>
      <c r="N40" s="13">
        <f>+'Serie 67'!M49</f>
        <v>122</v>
      </c>
      <c r="O40" s="13" t="e">
        <f>+'Serie 67'!#REF!</f>
        <v>#REF!</v>
      </c>
      <c r="P40" s="13">
        <f>+'Serie 67'!N49</f>
        <v>177</v>
      </c>
      <c r="Q40" s="13" t="e">
        <f>+'Serie 67'!#REF!</f>
        <v>#REF!</v>
      </c>
      <c r="R40" s="13" t="e">
        <f>+'Serie 67'!#REF!</f>
        <v>#REF!</v>
      </c>
      <c r="S40" s="36" t="e">
        <f>+'Serie 67'!#REF!</f>
        <v>#REF!</v>
      </c>
    </row>
    <row r="41" spans="1:19" s="7" customFormat="1" ht="12.9" customHeight="1">
      <c r="A41" s="24" t="str">
        <f>+'Serie 67'!A50</f>
        <v>LÓPEZ COLMENAREJO, S.L.</v>
      </c>
      <c r="B41" s="21" t="str">
        <f>+'Serie 67'!B50</f>
        <v>FL 16062</v>
      </c>
      <c r="C41" s="22" t="str">
        <f>+'Serie 67'!C50</f>
        <v>ES051202645296</v>
      </c>
      <c r="D41" s="23" t="str">
        <f>+'Serie 67'!D50</f>
        <v>16/09/2016</v>
      </c>
      <c r="E41" s="30"/>
      <c r="F41" s="33">
        <f>+'Serie 67'!F50</f>
        <v>443</v>
      </c>
      <c r="G41" s="14">
        <f>+'Serie 67'!G50</f>
        <v>496</v>
      </c>
      <c r="H41" s="14">
        <f>+'Serie 67'!H50</f>
        <v>548</v>
      </c>
      <c r="I41" s="14">
        <f>+'Serie 67'!I50</f>
        <v>0</v>
      </c>
      <c r="J41" s="66">
        <f>+'Serie 67'!J50</f>
        <v>0</v>
      </c>
      <c r="K41" s="37">
        <f>+'Serie 67'!K50</f>
        <v>1.8571428571428572</v>
      </c>
      <c r="L41" s="34">
        <f>+'Serie 67'!L50</f>
        <v>52</v>
      </c>
      <c r="M41" s="35" t="e">
        <f>+'Serie 67'!#REF!</f>
        <v>#REF!</v>
      </c>
      <c r="N41" s="13">
        <f>+'Serie 67'!M50</f>
        <v>119</v>
      </c>
      <c r="O41" s="13" t="e">
        <f>+'Serie 67'!#REF!</f>
        <v>#REF!</v>
      </c>
      <c r="P41" s="13">
        <f>+'Serie 67'!N50</f>
        <v>178</v>
      </c>
      <c r="Q41" s="13" t="e">
        <f>+'Serie 67'!#REF!</f>
        <v>#REF!</v>
      </c>
      <c r="R41" s="13" t="e">
        <f>+'Serie 67'!#REF!</f>
        <v>#REF!</v>
      </c>
      <c r="S41" s="36" t="e">
        <f>+'Serie 67'!#REF!</f>
        <v>#REF!</v>
      </c>
    </row>
    <row r="42" spans="1:19" s="7" customFormat="1" ht="12.9" customHeight="1">
      <c r="A42" s="20" t="str">
        <f>+'Serie 67'!A51</f>
        <v>GANADERIA CONCHA PIQUER, C.B.</v>
      </c>
      <c r="B42" s="21" t="str">
        <f>+'Serie 67'!B51</f>
        <v>HR 16034</v>
      </c>
      <c r="C42" s="22" t="str">
        <f>+'Serie 67'!C51</f>
        <v>ES080106320969</v>
      </c>
      <c r="D42" s="23" t="str">
        <f>+'Serie 67'!D51</f>
        <v>16/09/2016</v>
      </c>
      <c r="E42" s="30"/>
      <c r="F42" s="33">
        <f>+'Serie 67'!F51</f>
        <v>490</v>
      </c>
      <c r="G42" s="14">
        <f>+'Serie 67'!G51</f>
        <v>556</v>
      </c>
      <c r="H42" s="14">
        <f>+'Serie 67'!H51</f>
        <v>592</v>
      </c>
      <c r="I42" s="14">
        <f>+'Serie 67'!I51</f>
        <v>0</v>
      </c>
      <c r="J42" s="66">
        <f>+'Serie 67'!J51</f>
        <v>0</v>
      </c>
      <c r="K42" s="37">
        <f>+'Serie 67'!K51</f>
        <v>1.2857142857142858</v>
      </c>
      <c r="L42" s="34">
        <f>+'Serie 67'!L51</f>
        <v>36</v>
      </c>
      <c r="M42" s="35" t="e">
        <f>+'Serie 67'!#REF!</f>
        <v>#REF!</v>
      </c>
      <c r="N42" s="13">
        <f>+'Serie 67'!M51</f>
        <v>126</v>
      </c>
      <c r="O42" s="13" t="e">
        <f>+'Serie 67'!#REF!</f>
        <v>#REF!</v>
      </c>
      <c r="P42" s="13">
        <f>+'Serie 67'!N51</f>
        <v>182</v>
      </c>
      <c r="Q42" s="13" t="e">
        <f>+'Serie 67'!#REF!</f>
        <v>#REF!</v>
      </c>
      <c r="R42" s="13" t="e">
        <f>+'Serie 67'!#REF!</f>
        <v>#REF!</v>
      </c>
      <c r="S42" s="36" t="e">
        <f>+'Serie 67'!#REF!</f>
        <v>#REF!</v>
      </c>
    </row>
    <row r="43" spans="1:19" s="7" customFormat="1" ht="12.9" customHeight="1">
      <c r="A43" s="69" t="str">
        <f>+'Serie 67'!A52</f>
        <v>GANADERIA LIMUSIN GUTIERREZ ARIAS</v>
      </c>
      <c r="B43" s="21" t="str">
        <f>+'Serie 67'!B52</f>
        <v>JGA 16013</v>
      </c>
      <c r="C43" s="22" t="str">
        <f>+'Serie 67'!C52</f>
        <v>ES061008355398</v>
      </c>
      <c r="D43" s="23" t="str">
        <f>+'Serie 67'!D52</f>
        <v>16/09/2016</v>
      </c>
      <c r="E43" s="30"/>
      <c r="F43" s="33">
        <f>+'Serie 67'!F52</f>
        <v>467</v>
      </c>
      <c r="G43" s="14">
        <f>+'Serie 67'!G52</f>
        <v>512</v>
      </c>
      <c r="H43" s="14">
        <f>+'Serie 67'!H52</f>
        <v>550</v>
      </c>
      <c r="I43" s="14">
        <f>+'Serie 67'!I52</f>
        <v>0</v>
      </c>
      <c r="J43" s="66">
        <f>+'Serie 67'!J52</f>
        <v>0</v>
      </c>
      <c r="K43" s="37">
        <f>+'Serie 67'!K52</f>
        <v>1.3571428571428572</v>
      </c>
      <c r="L43" s="34">
        <f>+'Serie 67'!L52</f>
        <v>38</v>
      </c>
      <c r="M43" s="35" t="e">
        <f>+'Serie 67'!#REF!</f>
        <v>#REF!</v>
      </c>
      <c r="N43" s="13">
        <f>+'Serie 67'!M52</f>
        <v>121</v>
      </c>
      <c r="O43" s="13" t="e">
        <f>+'Serie 67'!#REF!</f>
        <v>#REF!</v>
      </c>
      <c r="P43" s="13">
        <f>+'Serie 67'!N52</f>
        <v>176</v>
      </c>
      <c r="Q43" s="13" t="e">
        <f>+'Serie 67'!#REF!</f>
        <v>#REF!</v>
      </c>
      <c r="R43" s="13" t="e">
        <f>+'Serie 67'!#REF!</f>
        <v>#REF!</v>
      </c>
      <c r="S43" s="36" t="e">
        <f>+'Serie 67'!#REF!</f>
        <v>#REF!</v>
      </c>
    </row>
    <row r="44" spans="1:19" s="7" customFormat="1" ht="12.9" customHeight="1">
      <c r="A44" s="20" t="str">
        <f>+'Serie 67'!A53</f>
        <v>MARIO GARCIA JIMENEZ</v>
      </c>
      <c r="B44" s="21" t="str">
        <f>+'Serie 67'!B53</f>
        <v>HGJ 16017</v>
      </c>
      <c r="C44" s="22" t="str">
        <f>+'Serie 67'!C53</f>
        <v>ES020812085535</v>
      </c>
      <c r="D44" s="23" t="str">
        <f>+'Serie 67'!D53</f>
        <v>17/09/2016</v>
      </c>
      <c r="E44" s="30"/>
      <c r="F44" s="33">
        <f>+'Serie 67'!F53</f>
        <v>524</v>
      </c>
      <c r="G44" s="14">
        <f>+'Serie 67'!G53</f>
        <v>564</v>
      </c>
      <c r="H44" s="14">
        <f>+'Serie 67'!H53</f>
        <v>618</v>
      </c>
      <c r="I44" s="14">
        <f>+'Serie 67'!I53</f>
        <v>0</v>
      </c>
      <c r="J44" s="66">
        <f>+'Serie 67'!J53</f>
        <v>0</v>
      </c>
      <c r="K44" s="37">
        <f>+'Serie 67'!K53</f>
        <v>1.9285714285714286</v>
      </c>
      <c r="L44" s="34">
        <f>+'Serie 67'!L53</f>
        <v>54</v>
      </c>
      <c r="M44" s="35" t="e">
        <f>+'Serie 67'!#REF!</f>
        <v>#REF!</v>
      </c>
      <c r="N44" s="13">
        <f>+'Serie 67'!M53</f>
        <v>127</v>
      </c>
      <c r="O44" s="13" t="e">
        <f>+'Serie 67'!#REF!</f>
        <v>#REF!</v>
      </c>
      <c r="P44" s="13">
        <f>+'Serie 67'!N53</f>
        <v>187</v>
      </c>
      <c r="Q44" s="13" t="e">
        <f>+'Serie 67'!#REF!</f>
        <v>#REF!</v>
      </c>
      <c r="R44" s="13" t="e">
        <f>+'Serie 67'!#REF!</f>
        <v>#REF!</v>
      </c>
      <c r="S44" s="36" t="e">
        <f>+'Serie 67'!#REF!</f>
        <v>#REF!</v>
      </c>
    </row>
    <row r="45" spans="1:19" s="7" customFormat="1" ht="12.9" customHeight="1">
      <c r="A45" s="24" t="str">
        <f>+'Serie 67'!A54</f>
        <v>HNOS. MUÑOZ CARRASCO</v>
      </c>
      <c r="B45" s="21" t="str">
        <f>+'Serie 67'!B54</f>
        <v>VH 16017</v>
      </c>
      <c r="C45" s="22" t="str">
        <f>+'Serie 67'!C54</f>
        <v>ES041008013844</v>
      </c>
      <c r="D45" s="23" t="str">
        <f>+'Serie 67'!D54</f>
        <v>19/09/2016</v>
      </c>
      <c r="E45" s="30"/>
      <c r="F45" s="33">
        <f>+'Serie 67'!F54</f>
        <v>516</v>
      </c>
      <c r="G45" s="14">
        <f>+'Serie 67'!G54</f>
        <v>558</v>
      </c>
      <c r="H45" s="14">
        <f>+'Serie 67'!H54</f>
        <v>620</v>
      </c>
      <c r="I45" s="14">
        <f>+'Serie 67'!I54</f>
        <v>0</v>
      </c>
      <c r="J45" s="66">
        <f>+'Serie 67'!J54</f>
        <v>0</v>
      </c>
      <c r="K45" s="37">
        <f>+'Serie 67'!K54</f>
        <v>2.2142857142857144</v>
      </c>
      <c r="L45" s="34">
        <f>+'Serie 67'!L54</f>
        <v>62</v>
      </c>
      <c r="M45" s="35" t="e">
        <f>+'Serie 67'!#REF!</f>
        <v>#REF!</v>
      </c>
      <c r="N45" s="13">
        <f>+'Serie 67'!M54</f>
        <v>126</v>
      </c>
      <c r="O45" s="13" t="e">
        <f>+'Serie 67'!#REF!</f>
        <v>#REF!</v>
      </c>
      <c r="P45" s="13">
        <f>+'Serie 67'!N54</f>
        <v>180</v>
      </c>
      <c r="Q45" s="13" t="e">
        <f>+'Serie 67'!#REF!</f>
        <v>#REF!</v>
      </c>
      <c r="R45" s="13" t="e">
        <f>+'Serie 67'!#REF!</f>
        <v>#REF!</v>
      </c>
      <c r="S45" s="36" t="e">
        <f>+'Serie 67'!#REF!</f>
        <v>#REF!</v>
      </c>
    </row>
    <row r="46" spans="1:19" s="7" customFormat="1" ht="12.9" customHeight="1">
      <c r="A46" s="20" t="str">
        <f>+'Serie 67'!A55</f>
        <v>GANADERIA JURADO PEREZ, S.C.</v>
      </c>
      <c r="B46" s="21" t="str">
        <f>+'Serie 67'!B55</f>
        <v>BJ 16024</v>
      </c>
      <c r="C46" s="22" t="str">
        <f>+'Serie 67'!C55</f>
        <v>ES031008268111</v>
      </c>
      <c r="D46" s="23" t="str">
        <f>+'Serie 67'!D55</f>
        <v>20/09/2016</v>
      </c>
      <c r="E46" s="30"/>
      <c r="F46" s="33">
        <f>+'Serie 67'!F55</f>
        <v>522</v>
      </c>
      <c r="G46" s="14">
        <f>+'Serie 67'!G55</f>
        <v>576</v>
      </c>
      <c r="H46" s="14">
        <f>+'Serie 67'!H55</f>
        <v>630</v>
      </c>
      <c r="I46" s="14">
        <f>+'Serie 67'!I55</f>
        <v>0</v>
      </c>
      <c r="J46" s="66">
        <f>+'Serie 67'!J55</f>
        <v>0</v>
      </c>
      <c r="K46" s="37">
        <f>+'Serie 67'!K55</f>
        <v>1.9285714285714286</v>
      </c>
      <c r="L46" s="34">
        <f>+'Serie 67'!L55</f>
        <v>54</v>
      </c>
      <c r="M46" s="35" t="e">
        <f>+'Serie 67'!#REF!</f>
        <v>#REF!</v>
      </c>
      <c r="N46" s="13">
        <f>+'Serie 67'!M55</f>
        <v>123</v>
      </c>
      <c r="O46" s="13" t="e">
        <f>+'Serie 67'!#REF!</f>
        <v>#REF!</v>
      </c>
      <c r="P46" s="13">
        <f>+'Serie 67'!N55</f>
        <v>186</v>
      </c>
      <c r="Q46" s="13" t="e">
        <f>+'Serie 67'!#REF!</f>
        <v>#REF!</v>
      </c>
      <c r="R46" s="13" t="e">
        <f>+'Serie 67'!#REF!</f>
        <v>#REF!</v>
      </c>
      <c r="S46" s="36" t="e">
        <f>+'Serie 67'!#REF!</f>
        <v>#REF!</v>
      </c>
    </row>
    <row r="47" spans="1:19" s="7" customFormat="1" ht="12.9" customHeight="1">
      <c r="A47" s="24" t="str">
        <f>+'Serie 67'!A56</f>
        <v>MARIO GARCIA JIMENEZ</v>
      </c>
      <c r="B47" s="21" t="str">
        <f>+'Serie 67'!B56</f>
        <v>HGJ 16020</v>
      </c>
      <c r="C47" s="22" t="str">
        <f>+'Serie 67'!C56</f>
        <v>ES050812085538</v>
      </c>
      <c r="D47" s="23" t="str">
        <f>+'Serie 67'!D56</f>
        <v>20/09/2016</v>
      </c>
      <c r="E47" s="30"/>
      <c r="F47" s="33">
        <f>+'Serie 67'!F56</f>
        <v>548</v>
      </c>
      <c r="G47" s="14">
        <f>+'Serie 67'!G56</f>
        <v>608</v>
      </c>
      <c r="H47" s="14">
        <f>+'Serie 67'!H56</f>
        <v>634</v>
      </c>
      <c r="I47" s="14">
        <f>+'Serie 67'!I56</f>
        <v>0</v>
      </c>
      <c r="J47" s="66">
        <f>+'Serie 67'!J56</f>
        <v>0</v>
      </c>
      <c r="K47" s="37">
        <f>+'Serie 67'!K56</f>
        <v>0.9285714285714286</v>
      </c>
      <c r="L47" s="34">
        <f>+'Serie 67'!L56</f>
        <v>26</v>
      </c>
      <c r="M47" s="35" t="e">
        <f>+'Serie 67'!#REF!</f>
        <v>#REF!</v>
      </c>
      <c r="N47" s="13">
        <f>+'Serie 67'!M56</f>
        <v>127</v>
      </c>
      <c r="O47" s="13" t="e">
        <f>+'Serie 67'!#REF!</f>
        <v>#REF!</v>
      </c>
      <c r="P47" s="13">
        <f>+'Serie 67'!N56</f>
        <v>193</v>
      </c>
      <c r="Q47" s="13" t="e">
        <f>+'Serie 67'!#REF!</f>
        <v>#REF!</v>
      </c>
      <c r="R47" s="13" t="e">
        <f>+'Serie 67'!#REF!</f>
        <v>#REF!</v>
      </c>
      <c r="S47" s="36" t="e">
        <f>+'Serie 67'!#REF!</f>
        <v>#REF!</v>
      </c>
    </row>
    <row r="48" spans="1:19" s="7" customFormat="1" ht="12.9" customHeight="1">
      <c r="A48" s="20" t="str">
        <f>+'Serie 67'!A57</f>
        <v>JOSÉ LUIS BERNARDO</v>
      </c>
      <c r="B48" s="21" t="str">
        <f>+'Serie 67'!B57</f>
        <v>JLB 16008</v>
      </c>
      <c r="C48" s="22" t="str">
        <f>+'Serie 67'!C57</f>
        <v>ES030811068315</v>
      </c>
      <c r="D48" s="23" t="str">
        <f>+'Serie 67'!D57</f>
        <v>20/09/2016</v>
      </c>
      <c r="E48" s="30"/>
      <c r="F48" s="33">
        <f>+'Serie 67'!F57</f>
        <v>478</v>
      </c>
      <c r="G48" s="14">
        <f>+'Serie 67'!G57</f>
        <v>520</v>
      </c>
      <c r="H48" s="14">
        <f>+'Serie 67'!H57</f>
        <v>564</v>
      </c>
      <c r="I48" s="14">
        <f>+'Serie 67'!I57</f>
        <v>0</v>
      </c>
      <c r="J48" s="66">
        <f>+'Serie 67'!J57</f>
        <v>0</v>
      </c>
      <c r="K48" s="37">
        <f>+'Serie 67'!K57</f>
        <v>1.5714285714285714</v>
      </c>
      <c r="L48" s="34">
        <f>+'Serie 67'!L57</f>
        <v>44</v>
      </c>
      <c r="M48" s="35" t="e">
        <f>+'Serie 67'!#REF!</f>
        <v>#REF!</v>
      </c>
      <c r="N48" s="13">
        <f>+'Serie 67'!M57</f>
        <v>122</v>
      </c>
      <c r="O48" s="13" t="e">
        <f>+'Serie 67'!#REF!</f>
        <v>#REF!</v>
      </c>
      <c r="P48" s="13">
        <f>+'Serie 67'!N57</f>
        <v>174</v>
      </c>
      <c r="Q48" s="13" t="e">
        <f>+'Serie 67'!#REF!</f>
        <v>#REF!</v>
      </c>
      <c r="R48" s="13" t="e">
        <f>+'Serie 67'!#REF!</f>
        <v>#REF!</v>
      </c>
      <c r="S48" s="36" t="e">
        <f>+'Serie 67'!#REF!</f>
        <v>#REF!</v>
      </c>
    </row>
    <row r="49" spans="1:19" s="7" customFormat="1" ht="12.9" customHeight="1">
      <c r="A49" s="24" t="str">
        <f>+'Serie 67'!A58</f>
        <v>GANADERIA DEL ARAVALLE, S.L.</v>
      </c>
      <c r="B49" s="21" t="str">
        <f>+'Serie 67'!B58</f>
        <v>QL 16032</v>
      </c>
      <c r="C49" s="22" t="str">
        <f>+'Serie 67'!C58</f>
        <v>ES020812098141</v>
      </c>
      <c r="D49" s="23" t="str">
        <f>+'Serie 67'!D58</f>
        <v>22/09/2016</v>
      </c>
      <c r="E49" s="30"/>
      <c r="F49" s="33">
        <f>+'Serie 67'!F58</f>
        <v>570</v>
      </c>
      <c r="G49" s="14">
        <f>+'Serie 67'!G58</f>
        <v>614</v>
      </c>
      <c r="H49" s="14">
        <f>+'Serie 67'!H58</f>
        <v>660</v>
      </c>
      <c r="I49" s="14">
        <f>+'Serie 67'!I58</f>
        <v>0</v>
      </c>
      <c r="J49" s="66">
        <f>+'Serie 67'!J58</f>
        <v>0</v>
      </c>
      <c r="K49" s="37">
        <f>+'Serie 67'!K58</f>
        <v>1.6428571428571428</v>
      </c>
      <c r="L49" s="34">
        <f>+'Serie 67'!L58</f>
        <v>46</v>
      </c>
      <c r="M49" s="35" t="e">
        <f>+'Serie 67'!#REF!</f>
        <v>#REF!</v>
      </c>
      <c r="N49" s="13">
        <f>+'Serie 67'!M58</f>
        <v>132</v>
      </c>
      <c r="O49" s="13" t="e">
        <f>+'Serie 67'!#REF!</f>
        <v>#REF!</v>
      </c>
      <c r="P49" s="13">
        <f>+'Serie 67'!N58</f>
        <v>188</v>
      </c>
      <c r="Q49" s="13" t="e">
        <f>+'Serie 67'!#REF!</f>
        <v>#REF!</v>
      </c>
      <c r="R49" s="13" t="e">
        <f>+'Serie 67'!#REF!</f>
        <v>#REF!</v>
      </c>
      <c r="S49" s="36" t="e">
        <f>+'Serie 67'!#REF!</f>
        <v>#REF!</v>
      </c>
    </row>
    <row r="50" spans="1:19" s="7" customFormat="1" ht="12.9" customHeight="1">
      <c r="A50" s="20" t="str">
        <f>+'Serie 67'!A59</f>
        <v>ALBERTO MARTIN GALLEGO</v>
      </c>
      <c r="B50" s="21" t="str">
        <f>+'Serie 67'!B59</f>
        <v>BBC 16029</v>
      </c>
      <c r="C50" s="22" t="str">
        <f>+'Serie 67'!C59</f>
        <v>ES050812551120</v>
      </c>
      <c r="D50" s="23" t="str">
        <f>+'Serie 67'!D59</f>
        <v>24/09/2016</v>
      </c>
      <c r="E50" s="30"/>
      <c r="F50" s="33">
        <f>+'Serie 67'!F59</f>
        <v>526</v>
      </c>
      <c r="G50" s="14">
        <f>+'Serie 67'!G59</f>
        <v>576</v>
      </c>
      <c r="H50" s="14">
        <f>+'Serie 67'!H59</f>
        <v>630</v>
      </c>
      <c r="I50" s="14">
        <f>+'Serie 67'!I59</f>
        <v>0</v>
      </c>
      <c r="J50" s="66">
        <f>+'Serie 67'!J59</f>
        <v>0</v>
      </c>
      <c r="K50" s="37">
        <f>+'Serie 67'!K59</f>
        <v>1.9285714285714286</v>
      </c>
      <c r="L50" s="34">
        <f>+'Serie 67'!L59</f>
        <v>54</v>
      </c>
      <c r="M50" s="35" t="e">
        <f>+'Serie 67'!#REF!</f>
        <v>#REF!</v>
      </c>
      <c r="N50" s="13">
        <f>+'Serie 67'!M59</f>
        <v>124</v>
      </c>
      <c r="O50" s="13" t="e">
        <f>+'Serie 67'!#REF!</f>
        <v>#REF!</v>
      </c>
      <c r="P50" s="13">
        <f>+'Serie 67'!N59</f>
        <v>192</v>
      </c>
      <c r="Q50" s="13" t="e">
        <f>+'Serie 67'!#REF!</f>
        <v>#REF!</v>
      </c>
      <c r="R50" s="13" t="e">
        <f>+'Serie 67'!#REF!</f>
        <v>#REF!</v>
      </c>
      <c r="S50" s="36" t="e">
        <f>+'Serie 67'!#REF!</f>
        <v>#REF!</v>
      </c>
    </row>
    <row r="51" spans="1:19" s="7" customFormat="1" ht="12.9" customHeight="1">
      <c r="A51" s="24" t="str">
        <f>+'Serie 67'!A60</f>
        <v>JUAN PABLO GARCIA E HIJOS, S.C.</v>
      </c>
      <c r="B51" s="21" t="str">
        <f>+'Serie 67'!B60</f>
        <v>GA 16026</v>
      </c>
      <c r="C51" s="22" t="str">
        <f>+'Serie 67'!C60</f>
        <v>ES041202910726</v>
      </c>
      <c r="D51" s="23" t="str">
        <f>+'Serie 67'!D60</f>
        <v>24/09/2016</v>
      </c>
      <c r="E51" s="30"/>
      <c r="F51" s="33">
        <f>+'Serie 67'!F60</f>
        <v>522</v>
      </c>
      <c r="G51" s="14">
        <f>+'Serie 67'!G60</f>
        <v>564</v>
      </c>
      <c r="H51" s="14">
        <f>+'Serie 67'!H60</f>
        <v>626</v>
      </c>
      <c r="I51" s="14">
        <f>+'Serie 67'!I60</f>
        <v>0</v>
      </c>
      <c r="J51" s="66">
        <f>+'Serie 67'!J60</f>
        <v>0</v>
      </c>
      <c r="K51" s="37">
        <f>+'Serie 67'!K60</f>
        <v>2.2142857142857144</v>
      </c>
      <c r="L51" s="34">
        <f>+'Serie 67'!L60</f>
        <v>62</v>
      </c>
      <c r="M51" s="35" t="e">
        <f>+'Serie 67'!#REF!</f>
        <v>#REF!</v>
      </c>
      <c r="N51" s="13">
        <f>+'Serie 67'!M60</f>
        <v>132</v>
      </c>
      <c r="O51" s="13" t="e">
        <f>+'Serie 67'!#REF!</f>
        <v>#REF!</v>
      </c>
      <c r="P51" s="13">
        <f>+'Serie 67'!N60</f>
        <v>182</v>
      </c>
      <c r="Q51" s="13" t="e">
        <f>+'Serie 67'!#REF!</f>
        <v>#REF!</v>
      </c>
      <c r="R51" s="13" t="e">
        <f>+'Serie 67'!#REF!</f>
        <v>#REF!</v>
      </c>
      <c r="S51" s="36" t="e">
        <f>+'Serie 67'!#REF!</f>
        <v>#REF!</v>
      </c>
    </row>
    <row r="52" spans="1:19" s="7" customFormat="1" ht="12.9" customHeight="1">
      <c r="A52" s="20" t="str">
        <f>+'Serie 67'!A61</f>
        <v>GANADERIA CONCHA PIQUER, C.B.</v>
      </c>
      <c r="B52" s="21" t="str">
        <f>+'Serie 67'!B61</f>
        <v>HR 16036</v>
      </c>
      <c r="C52" s="22" t="str">
        <f>+'Serie 67'!C61</f>
        <v>ES090106320971</v>
      </c>
      <c r="D52" s="23" t="str">
        <f>+'Serie 67'!D61</f>
        <v>24/09/2016</v>
      </c>
      <c r="E52" s="30"/>
      <c r="F52" s="33">
        <f>+'Serie 67'!F61</f>
        <v>532</v>
      </c>
      <c r="G52" s="14">
        <f>+'Serie 67'!G61</f>
        <v>582</v>
      </c>
      <c r="H52" s="14">
        <f>+'Serie 67'!H61</f>
        <v>612</v>
      </c>
      <c r="I52" s="14">
        <f>+'Serie 67'!I61</f>
        <v>0</v>
      </c>
      <c r="J52" s="66">
        <f>+'Serie 67'!J61</f>
        <v>0</v>
      </c>
      <c r="K52" s="37">
        <f>+'Serie 67'!K61</f>
        <v>1.0714285714285714</v>
      </c>
      <c r="L52" s="34">
        <f>+'Serie 67'!L61</f>
        <v>30</v>
      </c>
      <c r="M52" s="35" t="e">
        <f>+'Serie 67'!#REF!</f>
        <v>#REF!</v>
      </c>
      <c r="N52" s="13">
        <f>+'Serie 67'!M61</f>
        <v>128</v>
      </c>
      <c r="O52" s="13" t="e">
        <f>+'Serie 67'!#REF!</f>
        <v>#REF!</v>
      </c>
      <c r="P52" s="13">
        <f>+'Serie 67'!N61</f>
        <v>182</v>
      </c>
      <c r="Q52" s="13" t="e">
        <f>+'Serie 67'!#REF!</f>
        <v>#REF!</v>
      </c>
      <c r="R52" s="13" t="e">
        <f>+'Serie 67'!#REF!</f>
        <v>#REF!</v>
      </c>
      <c r="S52" s="36" t="e">
        <f>+'Serie 67'!#REF!</f>
        <v>#REF!</v>
      </c>
    </row>
    <row r="53" spans="1:19" s="7" customFormat="1" ht="12.9" customHeight="1">
      <c r="A53" s="24" t="str">
        <f>+'Serie 67'!A62</f>
        <v>LIMUSIN LOS CHARROS</v>
      </c>
      <c r="B53" s="21" t="str">
        <f>+'Serie 67'!B62</f>
        <v>IG 16027</v>
      </c>
      <c r="C53" s="22" t="str">
        <f>+'Serie 67'!C62</f>
        <v>ES020812085557</v>
      </c>
      <c r="D53" s="23" t="str">
        <f>+'Serie 67'!D62</f>
        <v>24/09/2016</v>
      </c>
      <c r="E53" s="30"/>
      <c r="F53" s="33">
        <f>+'Serie 67'!F62</f>
        <v>458</v>
      </c>
      <c r="G53" s="14">
        <f>+'Serie 67'!G62</f>
        <v>524</v>
      </c>
      <c r="H53" s="14">
        <f>+'Serie 67'!H62</f>
        <v>576</v>
      </c>
      <c r="I53" s="14">
        <f>+'Serie 67'!I62</f>
        <v>0</v>
      </c>
      <c r="J53" s="66">
        <f>+'Serie 67'!J62</f>
        <v>0</v>
      </c>
      <c r="K53" s="37">
        <f>+'Serie 67'!K62</f>
        <v>1.8571428571428572</v>
      </c>
      <c r="L53" s="34">
        <f>+'Serie 67'!L62</f>
        <v>52</v>
      </c>
      <c r="M53" s="35" t="e">
        <f>+'Serie 67'!#REF!</f>
        <v>#REF!</v>
      </c>
      <c r="N53" s="13">
        <f>+'Serie 67'!M62</f>
        <v>122</v>
      </c>
      <c r="O53" s="13" t="e">
        <f>+'Serie 67'!#REF!</f>
        <v>#REF!</v>
      </c>
      <c r="P53" s="13">
        <f>+'Serie 67'!N62</f>
        <v>173</v>
      </c>
      <c r="Q53" s="13" t="e">
        <f>+'Serie 67'!#REF!</f>
        <v>#REF!</v>
      </c>
      <c r="R53" s="13" t="e">
        <f>+'Serie 67'!#REF!</f>
        <v>#REF!</v>
      </c>
      <c r="S53" s="36" t="e">
        <f>+'Serie 67'!#REF!</f>
        <v>#REF!</v>
      </c>
    </row>
    <row r="54" spans="1:19" s="7" customFormat="1" ht="12.9" customHeight="1">
      <c r="A54" s="20" t="str">
        <f>+'Serie 67'!A63</f>
        <v>MARIO GARCIA JIMENEZ</v>
      </c>
      <c r="B54" s="21" t="str">
        <f>+'Serie 67'!B63</f>
        <v>HGJ 16024</v>
      </c>
      <c r="C54" s="22" t="str">
        <f>+'Serie 67'!C63</f>
        <v>ES080812085542</v>
      </c>
      <c r="D54" s="23" t="str">
        <f>+'Serie 67'!D63</f>
        <v>27/09/2016</v>
      </c>
      <c r="E54" s="30"/>
      <c r="F54" s="33">
        <f>+'Serie 67'!F63</f>
        <v>516</v>
      </c>
      <c r="G54" s="14">
        <f>+'Serie 67'!G63</f>
        <v>564</v>
      </c>
      <c r="H54" s="14">
        <f>+'Serie 67'!H63</f>
        <v>612</v>
      </c>
      <c r="I54" s="14">
        <f>+'Serie 67'!I63</f>
        <v>0</v>
      </c>
      <c r="J54" s="66">
        <f>+'Serie 67'!J63</f>
        <v>0</v>
      </c>
      <c r="K54" s="37">
        <f>+'Serie 67'!K63</f>
        <v>1.7142857142857142</v>
      </c>
      <c r="L54" s="34">
        <f>+'Serie 67'!L63</f>
        <v>48</v>
      </c>
      <c r="M54" s="35" t="e">
        <f>+'Serie 67'!#REF!</f>
        <v>#REF!</v>
      </c>
      <c r="N54" s="13">
        <f>+'Serie 67'!M63</f>
        <v>125</v>
      </c>
      <c r="O54" s="13" t="e">
        <f>+'Serie 67'!#REF!</f>
        <v>#REF!</v>
      </c>
      <c r="P54" s="13">
        <f>+'Serie 67'!N63</f>
        <v>183</v>
      </c>
      <c r="Q54" s="13" t="e">
        <f>+'Serie 67'!#REF!</f>
        <v>#REF!</v>
      </c>
      <c r="R54" s="13" t="e">
        <f>+'Serie 67'!#REF!</f>
        <v>#REF!</v>
      </c>
      <c r="S54" s="36" t="e">
        <f>+'Serie 67'!#REF!</f>
        <v>#REF!</v>
      </c>
    </row>
    <row r="55" spans="1:19" s="7" customFormat="1" ht="12.9" customHeight="1">
      <c r="A55" s="24" t="str">
        <f>+'Serie 67'!A64</f>
        <v>NUNCIO 19, S.L.</v>
      </c>
      <c r="B55" s="21" t="str">
        <f>+'Serie 67'!B64</f>
        <v>QZ 16023</v>
      </c>
      <c r="C55" s="22" t="str">
        <f>+'Serie 67'!C64</f>
        <v>ES020704252042</v>
      </c>
      <c r="D55" s="23" t="str">
        <f>+'Serie 67'!D64</f>
        <v>27/09/2016</v>
      </c>
      <c r="E55" s="30"/>
      <c r="F55" s="33">
        <f>+'Serie 67'!F64</f>
        <v>429</v>
      </c>
      <c r="G55" s="14">
        <f>+'Serie 67'!G64</f>
        <v>472</v>
      </c>
      <c r="H55" s="14">
        <f>+'Serie 67'!H64</f>
        <v>538</v>
      </c>
      <c r="I55" s="14">
        <f>+'Serie 67'!I64</f>
        <v>0</v>
      </c>
      <c r="J55" s="66">
        <f>+'Serie 67'!J64</f>
        <v>0</v>
      </c>
      <c r="K55" s="37">
        <f>+'Serie 67'!K64</f>
        <v>2.3571428571428572</v>
      </c>
      <c r="L55" s="34">
        <f>+'Serie 67'!L64</f>
        <v>66</v>
      </c>
      <c r="M55" s="35" t="e">
        <f>+'Serie 67'!#REF!</f>
        <v>#REF!</v>
      </c>
      <c r="N55" s="13">
        <f>+'Serie 67'!M64</f>
        <v>119</v>
      </c>
      <c r="O55" s="13" t="e">
        <f>+'Serie 67'!#REF!</f>
        <v>#REF!</v>
      </c>
      <c r="P55" s="13">
        <f>+'Serie 67'!N64</f>
        <v>169</v>
      </c>
      <c r="Q55" s="13" t="e">
        <f>+'Serie 67'!#REF!</f>
        <v>#REF!</v>
      </c>
      <c r="R55" s="13" t="e">
        <f>+'Serie 67'!#REF!</f>
        <v>#REF!</v>
      </c>
      <c r="S55" s="36" t="e">
        <f>+'Serie 67'!#REF!</f>
        <v>#REF!</v>
      </c>
    </row>
    <row r="56" spans="1:19" s="7" customFormat="1" ht="12.9" customHeight="1">
      <c r="A56" s="20" t="str">
        <f>+'Serie 67'!A65</f>
        <v>NUNCIO 19, S.L.</v>
      </c>
      <c r="B56" s="21" t="str">
        <f>+'Serie 67'!B65</f>
        <v>QZ 16025</v>
      </c>
      <c r="C56" s="22" t="str">
        <f>+'Serie 67'!C65</f>
        <v>ES040704252044</v>
      </c>
      <c r="D56" s="23" t="str">
        <f>+'Serie 67'!D65</f>
        <v>27/09/2016</v>
      </c>
      <c r="E56" s="30"/>
      <c r="F56" s="33">
        <f>+'Serie 67'!F65</f>
        <v>440</v>
      </c>
      <c r="G56" s="14">
        <f>+'Serie 67'!G65</f>
        <v>489</v>
      </c>
      <c r="H56" s="14">
        <f>+'Serie 67'!H65</f>
        <v>532</v>
      </c>
      <c r="I56" s="14">
        <f>+'Serie 67'!I65</f>
        <v>0</v>
      </c>
      <c r="J56" s="66">
        <f>+'Serie 67'!J65</f>
        <v>0</v>
      </c>
      <c r="K56" s="37">
        <f>+'Serie 67'!K65</f>
        <v>1.5357142857142858</v>
      </c>
      <c r="L56" s="34">
        <f>+'Serie 67'!L65</f>
        <v>43</v>
      </c>
      <c r="M56" s="35" t="e">
        <f>+'Serie 67'!#REF!</f>
        <v>#REF!</v>
      </c>
      <c r="N56" s="13">
        <f>+'Serie 67'!M65</f>
        <v>123</v>
      </c>
      <c r="O56" s="13" t="e">
        <f>+'Serie 67'!#REF!</f>
        <v>#REF!</v>
      </c>
      <c r="P56" s="13">
        <f>+'Serie 67'!N65</f>
        <v>170</v>
      </c>
      <c r="Q56" s="13" t="e">
        <f>+'Serie 67'!#REF!</f>
        <v>#REF!</v>
      </c>
      <c r="R56" s="13" t="e">
        <f>+'Serie 67'!#REF!</f>
        <v>#REF!</v>
      </c>
      <c r="S56" s="36" t="e">
        <f>+'Serie 67'!#REF!</f>
        <v>#REF!</v>
      </c>
    </row>
    <row r="57" spans="1:19" s="7" customFormat="1" ht="12.9" customHeight="1">
      <c r="A57" s="24" t="str">
        <f>+'Serie 67'!A66</f>
        <v>MAS BOVI RAMADERA, S.L.</v>
      </c>
      <c r="B57" s="21" t="str">
        <f>+'Serie 67'!B66</f>
        <v>CBB 16190</v>
      </c>
      <c r="C57" s="22" t="str">
        <f>+'Serie 67'!C66</f>
        <v>ES040904758032</v>
      </c>
      <c r="D57" s="23" t="str">
        <f>+'Serie 67'!D66</f>
        <v>29/09/2016</v>
      </c>
      <c r="E57" s="30"/>
      <c r="F57" s="33">
        <f>+'Serie 67'!F66</f>
        <v>522</v>
      </c>
      <c r="G57" s="14">
        <f>+'Serie 67'!G66</f>
        <v>568</v>
      </c>
      <c r="H57" s="14">
        <f>+'Serie 67'!H66</f>
        <v>634</v>
      </c>
      <c r="I57" s="14">
        <f>+'Serie 67'!I66</f>
        <v>0</v>
      </c>
      <c r="J57" s="66">
        <f>+'Serie 67'!J66</f>
        <v>0</v>
      </c>
      <c r="K57" s="37">
        <f>+'Serie 67'!K66</f>
        <v>2.3571428571428572</v>
      </c>
      <c r="L57" s="34">
        <f>+'Serie 67'!L66</f>
        <v>66</v>
      </c>
      <c r="M57" s="35" t="e">
        <f>+'Serie 67'!#REF!</f>
        <v>#REF!</v>
      </c>
      <c r="N57" s="13">
        <f>+'Serie 67'!M66</f>
        <v>126</v>
      </c>
      <c r="O57" s="13" t="e">
        <f>+'Serie 67'!#REF!</f>
        <v>#REF!</v>
      </c>
      <c r="P57" s="13">
        <f>+'Serie 67'!N66</f>
        <v>180</v>
      </c>
      <c r="Q57" s="13" t="e">
        <f>+'Serie 67'!#REF!</f>
        <v>#REF!</v>
      </c>
      <c r="R57" s="13" t="e">
        <f>+'Serie 67'!#REF!</f>
        <v>#REF!</v>
      </c>
      <c r="S57" s="36" t="e">
        <f>+'Serie 67'!#REF!</f>
        <v>#REF!</v>
      </c>
    </row>
    <row r="58" spans="1:19" s="7" customFormat="1" ht="12.9" customHeight="1">
      <c r="A58" s="20" t="str">
        <f>+'Serie 67'!A67</f>
        <v>RAMON PEREZ-CARRION</v>
      </c>
      <c r="B58" s="21" t="str">
        <f>+'Serie 67'!B67</f>
        <v>PT 16072</v>
      </c>
      <c r="C58" s="22" t="str">
        <f>+'Serie 67'!C67</f>
        <v>ES0110008347555</v>
      </c>
      <c r="D58" s="23" t="str">
        <f>+'Serie 67'!D67</f>
        <v>29/09/2016</v>
      </c>
      <c r="E58" s="30"/>
      <c r="F58" s="33">
        <f>+'Serie 67'!F67</f>
        <v>542</v>
      </c>
      <c r="G58" s="14">
        <f>+'Serie 67'!G67</f>
        <v>590</v>
      </c>
      <c r="H58" s="14">
        <f>+'Serie 67'!H67</f>
        <v>642</v>
      </c>
      <c r="I58" s="14">
        <f>+'Serie 67'!I67</f>
        <v>0</v>
      </c>
      <c r="J58" s="66">
        <f>+'Serie 67'!J67</f>
        <v>0</v>
      </c>
      <c r="K58" s="37">
        <f>+'Serie 67'!K67</f>
        <v>1.8571428571428572</v>
      </c>
      <c r="L58" s="34">
        <f>+'Serie 67'!L67</f>
        <v>52</v>
      </c>
      <c r="M58" s="35" t="e">
        <f>+'Serie 67'!#REF!</f>
        <v>#REF!</v>
      </c>
      <c r="N58" s="13">
        <f>+'Serie 67'!M67</f>
        <v>127</v>
      </c>
      <c r="O58" s="13" t="e">
        <f>+'Serie 67'!#REF!</f>
        <v>#REF!</v>
      </c>
      <c r="P58" s="13">
        <f>+'Serie 67'!N67</f>
        <v>182</v>
      </c>
      <c r="Q58" s="13" t="e">
        <f>+'Serie 67'!#REF!</f>
        <v>#REF!</v>
      </c>
      <c r="R58" s="13" t="e">
        <f>+'Serie 67'!#REF!</f>
        <v>#REF!</v>
      </c>
      <c r="S58" s="36" t="e">
        <f>+'Serie 67'!#REF!</f>
        <v>#REF!</v>
      </c>
    </row>
    <row r="59" spans="1:19" s="7" customFormat="1" ht="12.9" customHeight="1">
      <c r="A59" s="24" t="str">
        <f>+'Serie 67'!A68</f>
        <v>JOSE LUIS MURILLO MORENO</v>
      </c>
      <c r="B59" s="21" t="str">
        <f>+'Serie 67'!B68</f>
        <v>EN 16018</v>
      </c>
      <c r="C59" s="22" t="str">
        <f>+'Serie 67'!C68</f>
        <v>ES020106659650</v>
      </c>
      <c r="D59" s="23" t="str">
        <f>+'Serie 67'!D68</f>
        <v>30/09/2016</v>
      </c>
      <c r="E59" s="30"/>
      <c r="F59" s="33">
        <f>+'Serie 67'!F68</f>
        <v>497</v>
      </c>
      <c r="G59" s="14">
        <f>+'Serie 67'!G68</f>
        <v>556</v>
      </c>
      <c r="H59" s="14">
        <f>+'Serie 67'!H68</f>
        <v>604</v>
      </c>
      <c r="I59" s="14">
        <f>+'Serie 67'!I68</f>
        <v>0</v>
      </c>
      <c r="J59" s="66">
        <f>+'Serie 67'!J68</f>
        <v>0</v>
      </c>
      <c r="K59" s="37">
        <f>+'Serie 67'!K68</f>
        <v>1.7142857142857142</v>
      </c>
      <c r="L59" s="34">
        <f>+'Serie 67'!L68</f>
        <v>48</v>
      </c>
      <c r="M59" s="35" t="e">
        <f>+'Serie 67'!#REF!</f>
        <v>#REF!</v>
      </c>
      <c r="N59" s="13">
        <f>+'Serie 67'!M68</f>
        <v>126</v>
      </c>
      <c r="O59" s="13" t="e">
        <f>+'Serie 67'!#REF!</f>
        <v>#REF!</v>
      </c>
      <c r="P59" s="13">
        <f>+'Serie 67'!N68</f>
        <v>180</v>
      </c>
      <c r="Q59" s="13" t="e">
        <f>+'Serie 67'!#REF!</f>
        <v>#REF!</v>
      </c>
      <c r="R59" s="13" t="e">
        <f>+'Serie 67'!#REF!</f>
        <v>#REF!</v>
      </c>
      <c r="S59" s="36" t="e">
        <f>+'Serie 67'!#REF!</f>
        <v>#REF!</v>
      </c>
    </row>
    <row r="60" spans="1:19" s="7" customFormat="1" ht="12.9" customHeight="1">
      <c r="A60" s="20" t="str">
        <f>+'Serie 67'!A69</f>
        <v>GANADERIA CONCHA PIQUER, C.B.</v>
      </c>
      <c r="B60" s="21" t="str">
        <f>+'Serie 67'!B69</f>
        <v>CP 16037</v>
      </c>
      <c r="C60" s="22" t="str">
        <f>+'Serie 67'!C69</f>
        <v>ES060107157580</v>
      </c>
      <c r="D60" s="23" t="str">
        <f>+'Serie 67'!D69</f>
        <v>01/10/2016</v>
      </c>
      <c r="E60" s="30"/>
      <c r="F60" s="33">
        <f>+'Serie 67'!F69</f>
        <v>492</v>
      </c>
      <c r="G60" s="14">
        <f>+'Serie 67'!G69</f>
        <v>538</v>
      </c>
      <c r="H60" s="14">
        <f>+'Serie 67'!H69</f>
        <v>580</v>
      </c>
      <c r="I60" s="14">
        <f>+'Serie 67'!I69</f>
        <v>0</v>
      </c>
      <c r="J60" s="66">
        <f>+'Serie 67'!J69</f>
        <v>0</v>
      </c>
      <c r="K60" s="37">
        <f>+'Serie 67'!K69</f>
        <v>1.5</v>
      </c>
      <c r="L60" s="34">
        <f>+'Serie 67'!L69</f>
        <v>42</v>
      </c>
      <c r="M60" s="35" t="e">
        <f>+'Serie 67'!#REF!</f>
        <v>#REF!</v>
      </c>
      <c r="N60" s="13">
        <f>+'Serie 67'!M69</f>
        <v>123</v>
      </c>
      <c r="O60" s="13" t="e">
        <f>+'Serie 67'!#REF!</f>
        <v>#REF!</v>
      </c>
      <c r="P60" s="13">
        <f>+'Serie 67'!N69</f>
        <v>182</v>
      </c>
      <c r="Q60" s="13" t="e">
        <f>+'Serie 67'!#REF!</f>
        <v>#REF!</v>
      </c>
      <c r="R60" s="13" t="e">
        <f>+'Serie 67'!#REF!</f>
        <v>#REF!</v>
      </c>
      <c r="S60" s="36" t="e">
        <f>+'Serie 67'!#REF!</f>
        <v>#REF!</v>
      </c>
    </row>
    <row r="61" spans="1:19" s="7" customFormat="1" ht="12.9" customHeight="1">
      <c r="A61" s="24" t="str">
        <f>+'Serie 67'!A70</f>
        <v>FRANCISCO LOPEZ COMENAREJO</v>
      </c>
      <c r="B61" s="21" t="str">
        <f>+'Serie 67'!B70</f>
        <v>HN 16024</v>
      </c>
      <c r="C61" s="22" t="str">
        <f>+'Serie 67'!C70</f>
        <v>ES081202632047</v>
      </c>
      <c r="D61" s="23" t="str">
        <f>+'Serie 67'!D70</f>
        <v>01/10/2016</v>
      </c>
      <c r="E61" s="30"/>
      <c r="F61" s="33">
        <f>+'Serie 67'!F70</f>
        <v>415</v>
      </c>
      <c r="G61" s="14">
        <f>+'Serie 67'!G70</f>
        <v>469</v>
      </c>
      <c r="H61" s="14">
        <f>+'Serie 67'!H70</f>
        <v>520</v>
      </c>
      <c r="I61" s="14">
        <f>+'Serie 67'!I70</f>
        <v>0</v>
      </c>
      <c r="J61" s="66">
        <f>+'Serie 67'!J70</f>
        <v>0</v>
      </c>
      <c r="K61" s="37">
        <f>+'Serie 67'!K70</f>
        <v>1.8214285714285714</v>
      </c>
      <c r="L61" s="34">
        <f>+'Serie 67'!L70</f>
        <v>51</v>
      </c>
      <c r="M61" s="35" t="e">
        <f>+'Serie 67'!#REF!</f>
        <v>#REF!</v>
      </c>
      <c r="N61" s="13">
        <f>+'Serie 67'!M70</f>
        <v>120</v>
      </c>
      <c r="O61" s="13" t="e">
        <f>+'Serie 67'!#REF!</f>
        <v>#REF!</v>
      </c>
      <c r="P61" s="13">
        <f>+'Serie 67'!N70</f>
        <v>169</v>
      </c>
      <c r="Q61" s="13" t="e">
        <f>+'Serie 67'!#REF!</f>
        <v>#REF!</v>
      </c>
      <c r="R61" s="13" t="e">
        <f>+'Serie 67'!#REF!</f>
        <v>#REF!</v>
      </c>
      <c r="S61" s="36" t="e">
        <f>+'Serie 67'!#REF!</f>
        <v>#REF!</v>
      </c>
    </row>
    <row r="62" spans="1:19" s="7" customFormat="1" ht="12.9" customHeight="1">
      <c r="A62" s="20" t="str">
        <f>+'Serie 67'!A71</f>
        <v>LOS NAVARES, S.L.</v>
      </c>
      <c r="B62" s="21" t="str">
        <f>+'Serie 67'!B71</f>
        <v>MS 16017</v>
      </c>
      <c r="C62" s="22" t="str">
        <f>+'Serie 67'!C71</f>
        <v>ES030811637898</v>
      </c>
      <c r="D62" s="23" t="str">
        <f>+'Serie 67'!D71</f>
        <v>02/10/2016</v>
      </c>
      <c r="E62" s="30"/>
      <c r="F62" s="33">
        <f>+'Serie 67'!F71</f>
        <v>450</v>
      </c>
      <c r="G62" s="14">
        <f>+'Serie 67'!G71</f>
        <v>502</v>
      </c>
      <c r="H62" s="14">
        <f>+'Serie 67'!H71</f>
        <v>548</v>
      </c>
      <c r="I62" s="14">
        <f>+'Serie 67'!I71</f>
        <v>0</v>
      </c>
      <c r="J62" s="66">
        <f>+'Serie 67'!J71</f>
        <v>0</v>
      </c>
      <c r="K62" s="37">
        <f>+'Serie 67'!K71</f>
        <v>1.6428571428571428</v>
      </c>
      <c r="L62" s="34">
        <f>+'Serie 67'!L71</f>
        <v>46</v>
      </c>
      <c r="M62" s="35" t="e">
        <f>+'Serie 67'!#REF!</f>
        <v>#REF!</v>
      </c>
      <c r="N62" s="13">
        <f>+'Serie 67'!M71</f>
        <v>121</v>
      </c>
      <c r="O62" s="13" t="e">
        <f>+'Serie 67'!#REF!</f>
        <v>#REF!</v>
      </c>
      <c r="P62" s="13">
        <f>+'Serie 67'!N71</f>
        <v>176</v>
      </c>
      <c r="Q62" s="13" t="e">
        <f>+'Serie 67'!#REF!</f>
        <v>#REF!</v>
      </c>
      <c r="R62" s="13" t="e">
        <f>+'Serie 67'!#REF!</f>
        <v>#REF!</v>
      </c>
      <c r="S62" s="36" t="e">
        <f>+'Serie 67'!#REF!</f>
        <v>#REF!</v>
      </c>
    </row>
    <row r="63" spans="1:19" s="7" customFormat="1" ht="12.9" customHeight="1">
      <c r="A63" s="24" t="str">
        <f>+'Serie 67'!A72</f>
        <v>ALBERTO MARTIN GALLEGO</v>
      </c>
      <c r="B63" s="21" t="str">
        <f>+'Serie 67'!B72</f>
        <v>BBC 16034</v>
      </c>
      <c r="C63" s="22" t="str">
        <f>+'Serie 67'!C72</f>
        <v>ES000812551125</v>
      </c>
      <c r="D63" s="23" t="str">
        <f>+'Serie 67'!D72</f>
        <v>03/10/2016</v>
      </c>
      <c r="E63" s="30"/>
      <c r="F63" s="33">
        <f>+'Serie 67'!F72</f>
        <v>530</v>
      </c>
      <c r="G63" s="14">
        <f>+'Serie 67'!G72</f>
        <v>576</v>
      </c>
      <c r="H63" s="14">
        <f>+'Serie 67'!H72</f>
        <v>612</v>
      </c>
      <c r="I63" s="14">
        <f>+'Serie 67'!I72</f>
        <v>0</v>
      </c>
      <c r="J63" s="66">
        <f>+'Serie 67'!J72</f>
        <v>0</v>
      </c>
      <c r="K63" s="37">
        <f>+'Serie 67'!K72</f>
        <v>1.2857142857142858</v>
      </c>
      <c r="L63" s="34">
        <f>+'Serie 67'!L72</f>
        <v>36</v>
      </c>
      <c r="M63" s="35" t="e">
        <f>+'Serie 67'!#REF!</f>
        <v>#REF!</v>
      </c>
      <c r="N63" s="13">
        <f>+'Serie 67'!M72</f>
        <v>124</v>
      </c>
      <c r="O63" s="13" t="e">
        <f>+'Serie 67'!#REF!</f>
        <v>#REF!</v>
      </c>
      <c r="P63" s="13">
        <f>+'Serie 67'!N72</f>
        <v>185</v>
      </c>
      <c r="Q63" s="13" t="e">
        <f>+'Serie 67'!#REF!</f>
        <v>#REF!</v>
      </c>
      <c r="R63" s="13" t="e">
        <f>+'Serie 67'!#REF!</f>
        <v>#REF!</v>
      </c>
      <c r="S63" s="36" t="e">
        <f>+'Serie 67'!#REF!</f>
        <v>#REF!</v>
      </c>
    </row>
    <row r="64" spans="1:19" s="7" customFormat="1" ht="12.9" customHeight="1">
      <c r="A64" s="20" t="str">
        <f>+'Serie 67'!A73</f>
        <v>LEON FELICIANO MATUTE MATEO</v>
      </c>
      <c r="B64" s="21" t="str">
        <f>+'Serie 67'!B73</f>
        <v>BGY 16018</v>
      </c>
      <c r="C64" s="22" t="str">
        <f>+'Serie 67'!C73</f>
        <v>ES030812021698</v>
      </c>
      <c r="D64" s="23" t="str">
        <f>+'Serie 67'!D73</f>
        <v>03/10/2016</v>
      </c>
      <c r="E64" s="30"/>
      <c r="F64" s="33">
        <f>+'Serie 67'!F73</f>
        <v>430</v>
      </c>
      <c r="G64" s="14">
        <f>+'Serie 67'!G73</f>
        <v>471</v>
      </c>
      <c r="H64" s="14">
        <f>+'Serie 67'!H73</f>
        <v>531</v>
      </c>
      <c r="I64" s="14">
        <f>+'Serie 67'!I73</f>
        <v>0</v>
      </c>
      <c r="J64" s="66">
        <f>+'Serie 67'!J73</f>
        <v>0</v>
      </c>
      <c r="K64" s="37">
        <f>+'Serie 67'!K73</f>
        <v>2.1428571428571428</v>
      </c>
      <c r="L64" s="34">
        <f>+'Serie 67'!L73</f>
        <v>60</v>
      </c>
      <c r="M64" s="35" t="e">
        <f>+'Serie 67'!#REF!</f>
        <v>#REF!</v>
      </c>
      <c r="N64" s="13">
        <f>+'Serie 67'!M73</f>
        <v>119</v>
      </c>
      <c r="O64" s="13" t="e">
        <f>+'Serie 67'!#REF!</f>
        <v>#REF!</v>
      </c>
      <c r="P64" s="13">
        <f>+'Serie 67'!N73</f>
        <v>176</v>
      </c>
      <c r="Q64" s="13" t="e">
        <f>+'Serie 67'!#REF!</f>
        <v>#REF!</v>
      </c>
      <c r="R64" s="13" t="e">
        <f>+'Serie 67'!#REF!</f>
        <v>#REF!</v>
      </c>
      <c r="S64" s="36" t="e">
        <f>+'Serie 67'!#REF!</f>
        <v>#REF!</v>
      </c>
    </row>
    <row r="65" spans="1:19" s="7" customFormat="1" ht="12.9" customHeight="1">
      <c r="A65" s="24" t="str">
        <f>+'Serie 67'!A74</f>
        <v>GANADERIA JURADO PEREZ, S.C.</v>
      </c>
      <c r="B65" s="21" t="str">
        <f>+'Serie 67'!B74</f>
        <v>BJ 16040</v>
      </c>
      <c r="C65" s="22" t="str">
        <f>+'Serie 67'!C74</f>
        <v>ES081008268127</v>
      </c>
      <c r="D65" s="23" t="str">
        <f>+'Serie 67'!D74</f>
        <v>03/10/2016</v>
      </c>
      <c r="E65" s="30"/>
      <c r="F65" s="33">
        <f>+'Serie 67'!F74</f>
        <v>445</v>
      </c>
      <c r="G65" s="14">
        <f>+'Serie 67'!G74</f>
        <v>502</v>
      </c>
      <c r="H65" s="14">
        <f>+'Serie 67'!H74</f>
        <v>554</v>
      </c>
      <c r="I65" s="14">
        <f>+'Serie 67'!I74</f>
        <v>0</v>
      </c>
      <c r="J65" s="66">
        <f>+'Serie 67'!J74</f>
        <v>0</v>
      </c>
      <c r="K65" s="37">
        <f>+'Serie 67'!K74</f>
        <v>1.8571428571428572</v>
      </c>
      <c r="L65" s="34">
        <f>+'Serie 67'!L74</f>
        <v>52</v>
      </c>
      <c r="M65" s="35" t="e">
        <f>+'Serie 67'!#REF!</f>
        <v>#REF!</v>
      </c>
      <c r="N65" s="13">
        <f>+'Serie 67'!M74</f>
        <v>121</v>
      </c>
      <c r="O65" s="13" t="e">
        <f>+'Serie 67'!#REF!</f>
        <v>#REF!</v>
      </c>
      <c r="P65" s="13">
        <f>+'Serie 67'!N74</f>
        <v>175</v>
      </c>
      <c r="Q65" s="13" t="e">
        <f>+'Serie 67'!#REF!</f>
        <v>#REF!</v>
      </c>
      <c r="R65" s="13" t="e">
        <f>+'Serie 67'!#REF!</f>
        <v>#REF!</v>
      </c>
      <c r="S65" s="36" t="e">
        <f>+'Serie 67'!#REF!</f>
        <v>#REF!</v>
      </c>
    </row>
    <row r="66" spans="1:19" s="7" customFormat="1" ht="12.9" customHeight="1">
      <c r="A66" s="20" t="str">
        <f>+'Serie 67'!A75</f>
        <v>RAMON PEREZ-CARRION</v>
      </c>
      <c r="B66" s="21" t="str">
        <f>+'Serie 67'!B75</f>
        <v>PT 16078</v>
      </c>
      <c r="C66" s="22" t="str">
        <f>+'Serie 67'!C75</f>
        <v>ES051008347560</v>
      </c>
      <c r="D66" s="23" t="str">
        <f>+'Serie 67'!D75</f>
        <v>04/10/2016</v>
      </c>
      <c r="E66" s="30"/>
      <c r="F66" s="33">
        <f>+'Serie 67'!F75</f>
        <v>552</v>
      </c>
      <c r="G66" s="14">
        <f>+'Serie 67'!G75</f>
        <v>592</v>
      </c>
      <c r="H66" s="14">
        <f>+'Serie 67'!H75</f>
        <v>632</v>
      </c>
      <c r="I66" s="14">
        <f>+'Serie 67'!I75</f>
        <v>0</v>
      </c>
      <c r="J66" s="66">
        <f>+'Serie 67'!J75</f>
        <v>0</v>
      </c>
      <c r="K66" s="37">
        <f>+'Serie 67'!K75</f>
        <v>1.4285714285714286</v>
      </c>
      <c r="L66" s="34">
        <f>+'Serie 67'!L75</f>
        <v>40</v>
      </c>
      <c r="M66" s="35" t="e">
        <f>+'Serie 67'!#REF!</f>
        <v>#REF!</v>
      </c>
      <c r="N66" s="13">
        <f>+'Serie 67'!M75</f>
        <v>126</v>
      </c>
      <c r="O66" s="13" t="e">
        <f>+'Serie 67'!#REF!</f>
        <v>#REF!</v>
      </c>
      <c r="P66" s="13">
        <f>+'Serie 67'!N75</f>
        <v>194</v>
      </c>
      <c r="Q66" s="13" t="e">
        <f>+'Serie 67'!#REF!</f>
        <v>#REF!</v>
      </c>
      <c r="R66" s="13" t="e">
        <f>+'Serie 67'!#REF!</f>
        <v>#REF!</v>
      </c>
      <c r="S66" s="36" t="e">
        <f>+'Serie 67'!#REF!</f>
        <v>#REF!</v>
      </c>
    </row>
    <row r="67" spans="1:19" s="7" customFormat="1" ht="12.9" customHeight="1">
      <c r="A67" s="24" t="str">
        <f>+'Serie 67'!A76</f>
        <v>JUDIA, CB</v>
      </c>
      <c r="B67" s="21" t="str">
        <f>+'Serie 67'!B76</f>
        <v>BFB 16029</v>
      </c>
      <c r="C67" s="22" t="str">
        <f>+'Serie 67'!C76</f>
        <v>ES061007202774</v>
      </c>
      <c r="D67" s="23" t="str">
        <f>+'Serie 67'!D76</f>
        <v>05/10/2016</v>
      </c>
      <c r="E67" s="30"/>
      <c r="F67" s="33">
        <f>+'Serie 67'!F76</f>
        <v>520</v>
      </c>
      <c r="G67" s="14">
        <f>+'Serie 67'!G76</f>
        <v>564</v>
      </c>
      <c r="H67" s="14">
        <f>+'Serie 67'!H76</f>
        <v>616</v>
      </c>
      <c r="I67" s="14">
        <f>+'Serie 67'!I76</f>
        <v>0</v>
      </c>
      <c r="J67" s="66">
        <f>+'Serie 67'!J76</f>
        <v>0</v>
      </c>
      <c r="K67" s="37">
        <f>+'Serie 67'!K76</f>
        <v>1.8571428571428572</v>
      </c>
      <c r="L67" s="34">
        <f>+'Serie 67'!L76</f>
        <v>52</v>
      </c>
      <c r="M67" s="35" t="e">
        <f>+'Serie 67'!#REF!</f>
        <v>#REF!</v>
      </c>
      <c r="N67" s="13">
        <f>+'Serie 67'!M76</f>
        <v>127</v>
      </c>
      <c r="O67" s="13" t="e">
        <f>+'Serie 67'!#REF!</f>
        <v>#REF!</v>
      </c>
      <c r="P67" s="13">
        <f>+'Serie 67'!N76</f>
        <v>185</v>
      </c>
      <c r="Q67" s="13" t="e">
        <f>+'Serie 67'!#REF!</f>
        <v>#REF!</v>
      </c>
      <c r="R67" s="13" t="e">
        <f>+'Serie 67'!#REF!</f>
        <v>#REF!</v>
      </c>
      <c r="S67" s="36" t="e">
        <f>+'Serie 67'!#REF!</f>
        <v>#REF!</v>
      </c>
    </row>
    <row r="68" spans="1:19" s="7" customFormat="1" ht="12.9" customHeight="1">
      <c r="A68" s="20" t="str">
        <f>+'Serie 67'!A77</f>
        <v>JOSE LUIS MURILLO MORENO</v>
      </c>
      <c r="B68" s="21" t="str">
        <f>+'Serie 67'!B77</f>
        <v>EN 16022</v>
      </c>
      <c r="C68" s="22" t="str">
        <f>+'Serie 67'!C77</f>
        <v>ES060106659654</v>
      </c>
      <c r="D68" s="23" t="str">
        <f>+'Serie 67'!D77</f>
        <v>05/10/2016</v>
      </c>
      <c r="E68" s="30"/>
      <c r="F68" s="33">
        <f>+'Serie 67'!F77</f>
        <v>486</v>
      </c>
      <c r="G68" s="14">
        <f>+'Serie 67'!G77</f>
        <v>542</v>
      </c>
      <c r="H68" s="14">
        <f>+'Serie 67'!H77</f>
        <v>584</v>
      </c>
      <c r="I68" s="14">
        <f>+'Serie 67'!I77</f>
        <v>0</v>
      </c>
      <c r="J68" s="66">
        <f>+'Serie 67'!J77</f>
        <v>0</v>
      </c>
      <c r="K68" s="37">
        <f>+'Serie 67'!K77</f>
        <v>1.5</v>
      </c>
      <c r="L68" s="34">
        <f>+'Serie 67'!L77</f>
        <v>42</v>
      </c>
      <c r="M68" s="35" t="e">
        <f>+'Serie 67'!#REF!</f>
        <v>#REF!</v>
      </c>
      <c r="N68" s="13">
        <f>+'Serie 67'!M77</f>
        <v>125</v>
      </c>
      <c r="O68" s="13" t="e">
        <f>+'Serie 67'!#REF!</f>
        <v>#REF!</v>
      </c>
      <c r="P68" s="13">
        <f>+'Serie 67'!N77</f>
        <v>183</v>
      </c>
      <c r="Q68" s="13" t="e">
        <f>+'Serie 67'!#REF!</f>
        <v>#REF!</v>
      </c>
      <c r="R68" s="13" t="e">
        <f>+'Serie 67'!#REF!</f>
        <v>#REF!</v>
      </c>
      <c r="S68" s="36" t="e">
        <f>+'Serie 67'!#REF!</f>
        <v>#REF!</v>
      </c>
    </row>
    <row r="69" spans="1:19" s="7" customFormat="1" ht="12.9" customHeight="1">
      <c r="A69" s="24" t="str">
        <f>+'Serie 67'!A78</f>
        <v>FRANCISCO ROMERO IGLESIAS</v>
      </c>
      <c r="B69" s="21" t="str">
        <f>+'Serie 67'!B78</f>
        <v>RI 16026</v>
      </c>
      <c r="C69" s="22" t="str">
        <f>+'Serie 67'!C78</f>
        <v>ES071007799426</v>
      </c>
      <c r="D69" s="23" t="str">
        <f>+'Serie 67'!D78</f>
        <v>05/10/2016</v>
      </c>
      <c r="E69" s="30"/>
      <c r="F69" s="33">
        <f>+'Serie 67'!F78</f>
        <v>430</v>
      </c>
      <c r="G69" s="14">
        <f>+'Serie 67'!G78</f>
        <v>477</v>
      </c>
      <c r="H69" s="14">
        <f>+'Serie 67'!H78</f>
        <v>522</v>
      </c>
      <c r="I69" s="14">
        <f>+'Serie 67'!I78</f>
        <v>0</v>
      </c>
      <c r="J69" s="66">
        <f>+'Serie 67'!J78</f>
        <v>0</v>
      </c>
      <c r="K69" s="37">
        <f>+'Serie 67'!K78</f>
        <v>1.6071428571428572</v>
      </c>
      <c r="L69" s="34">
        <f>+'Serie 67'!L78</f>
        <v>45</v>
      </c>
      <c r="M69" s="35" t="e">
        <f>+'Serie 67'!#REF!</f>
        <v>#REF!</v>
      </c>
      <c r="N69" s="13">
        <f>+'Serie 67'!M78</f>
        <v>124</v>
      </c>
      <c r="O69" s="13" t="e">
        <f>+'Serie 67'!#REF!</f>
        <v>#REF!</v>
      </c>
      <c r="P69" s="13">
        <f>+'Serie 67'!N78</f>
        <v>178</v>
      </c>
      <c r="Q69" s="13" t="e">
        <f>+'Serie 67'!#REF!</f>
        <v>#REF!</v>
      </c>
      <c r="R69" s="13" t="e">
        <f>+'Serie 67'!#REF!</f>
        <v>#REF!</v>
      </c>
      <c r="S69" s="36" t="e">
        <f>+'Serie 67'!#REF!</f>
        <v>#REF!</v>
      </c>
    </row>
    <row r="70" spans="1:19" s="7" customFormat="1" ht="12.9" customHeight="1">
      <c r="A70" s="20" t="str">
        <f>+'Serie 67'!A79</f>
        <v>GANADERÍA LA LLANA</v>
      </c>
      <c r="B70" s="21" t="str">
        <f>+'Serie 67'!B79</f>
        <v>PQ 16023</v>
      </c>
      <c r="C70" s="22" t="str">
        <f>+'Serie 67'!C79</f>
        <v>ES040604667705</v>
      </c>
      <c r="D70" s="23" t="str">
        <f>+'Serie 67'!D79</f>
        <v>07/10/2016</v>
      </c>
      <c r="E70" s="30"/>
      <c r="F70" s="33">
        <f>+'Serie 67'!F79</f>
        <v>438</v>
      </c>
      <c r="G70" s="14">
        <f>+'Serie 67'!G79</f>
        <v>479</v>
      </c>
      <c r="H70" s="14">
        <f>+'Serie 67'!H79</f>
        <v>548</v>
      </c>
      <c r="I70" s="14">
        <f>+'Serie 67'!I79</f>
        <v>0</v>
      </c>
      <c r="J70" s="66">
        <f>+'Serie 67'!J79</f>
        <v>0</v>
      </c>
      <c r="K70" s="37">
        <f>+'Serie 67'!K79</f>
        <v>2.4642857142857144</v>
      </c>
      <c r="L70" s="34">
        <f>+'Serie 67'!L79</f>
        <v>69</v>
      </c>
      <c r="M70" s="35" t="e">
        <f>+'Serie 67'!#REF!</f>
        <v>#REF!</v>
      </c>
      <c r="N70" s="13">
        <f>+'Serie 67'!M79</f>
        <v>126</v>
      </c>
      <c r="O70" s="13" t="e">
        <f>+'Serie 67'!#REF!</f>
        <v>#REF!</v>
      </c>
      <c r="P70" s="13">
        <f>+'Serie 67'!N79</f>
        <v>174</v>
      </c>
      <c r="Q70" s="13" t="e">
        <f>+'Serie 67'!#REF!</f>
        <v>#REF!</v>
      </c>
      <c r="R70" s="13" t="e">
        <f>+'Serie 67'!#REF!</f>
        <v>#REF!</v>
      </c>
      <c r="S70" s="36" t="e">
        <f>+'Serie 67'!#REF!</f>
        <v>#REF!</v>
      </c>
    </row>
    <row r="71" spans="1:19" s="7" customFormat="1" ht="12.9" customHeight="1">
      <c r="A71" s="24" t="str">
        <f>+'Serie 67'!A80</f>
        <v>GANADERÍA VITURON</v>
      </c>
      <c r="B71" s="21" t="str">
        <f>+'Serie 67'!B80</f>
        <v>VJC 16011</v>
      </c>
      <c r="C71" s="22" t="str">
        <f>+'Serie 67'!C80</f>
        <v>ES000812090805</v>
      </c>
      <c r="D71" s="23" t="str">
        <f>+'Serie 67'!D80</f>
        <v>08/10/2016</v>
      </c>
      <c r="E71" s="30"/>
      <c r="F71" s="33">
        <f>+'Serie 67'!F80</f>
        <v>512</v>
      </c>
      <c r="G71" s="14">
        <f>+'Serie 67'!G80</f>
        <v>558</v>
      </c>
      <c r="H71" s="14">
        <f>+'Serie 67'!H80</f>
        <v>600</v>
      </c>
      <c r="I71" s="14">
        <f>+'Serie 67'!I80</f>
        <v>0</v>
      </c>
      <c r="J71" s="66">
        <f>+'Serie 67'!J80</f>
        <v>0</v>
      </c>
      <c r="K71" s="37">
        <f>+'Serie 67'!K80</f>
        <v>1.5</v>
      </c>
      <c r="L71" s="34">
        <f>+'Serie 67'!L80</f>
        <v>42</v>
      </c>
      <c r="M71" s="35" t="e">
        <f>+'Serie 67'!#REF!</f>
        <v>#REF!</v>
      </c>
      <c r="N71" s="13">
        <f>+'Serie 67'!M80</f>
        <v>126</v>
      </c>
      <c r="O71" s="13" t="e">
        <f>+'Serie 67'!#REF!</f>
        <v>#REF!</v>
      </c>
      <c r="P71" s="13">
        <f>+'Serie 67'!N80</f>
        <v>181</v>
      </c>
      <c r="Q71" s="13" t="e">
        <f>+'Serie 67'!#REF!</f>
        <v>#REF!</v>
      </c>
      <c r="R71" s="13" t="e">
        <f>+'Serie 67'!#REF!</f>
        <v>#REF!</v>
      </c>
      <c r="S71" s="36" t="e">
        <f>+'Serie 67'!#REF!</f>
        <v>#REF!</v>
      </c>
    </row>
    <row r="72" spans="1:19" s="7" customFormat="1" ht="12.9" customHeight="1">
      <c r="A72" s="20" t="str">
        <f>+'Serie 67'!A81</f>
        <v>DANIEL HERAS MONDUATE</v>
      </c>
      <c r="B72" s="21" t="str">
        <f>+'Serie 67'!B81</f>
        <v>DP 16204</v>
      </c>
      <c r="C72" s="22" t="str">
        <f>+'Serie 67'!C81</f>
        <v>ES091520456486</v>
      </c>
      <c r="D72" s="23" t="str">
        <f>+'Serie 67'!D81</f>
        <v>09/10/2016</v>
      </c>
      <c r="E72" s="30"/>
      <c r="F72" s="33">
        <f>+'Serie 67'!F81</f>
        <v>500</v>
      </c>
      <c r="G72" s="14">
        <f>+'Serie 67'!G81</f>
        <v>550</v>
      </c>
      <c r="H72" s="14">
        <f>+'Serie 67'!H81</f>
        <v>608</v>
      </c>
      <c r="I72" s="14">
        <f>+'Serie 67'!I81</f>
        <v>0</v>
      </c>
      <c r="J72" s="66">
        <f>+'Serie 67'!J81</f>
        <v>0</v>
      </c>
      <c r="K72" s="37">
        <f>+'Serie 67'!K81</f>
        <v>2.0714285714285716</v>
      </c>
      <c r="L72" s="34">
        <f>+'Serie 67'!L81</f>
        <v>58</v>
      </c>
      <c r="M72" s="35" t="e">
        <f>+'Serie 67'!#REF!</f>
        <v>#REF!</v>
      </c>
      <c r="N72" s="13">
        <f>+'Serie 67'!M81</f>
        <v>124</v>
      </c>
      <c r="O72" s="13" t="e">
        <f>+'Serie 67'!#REF!</f>
        <v>#REF!</v>
      </c>
      <c r="P72" s="13">
        <f>+'Serie 67'!N81</f>
        <v>186</v>
      </c>
      <c r="Q72" s="13" t="e">
        <f>+'Serie 67'!#REF!</f>
        <v>#REF!</v>
      </c>
      <c r="R72" s="13" t="e">
        <f>+'Serie 67'!#REF!</f>
        <v>#REF!</v>
      </c>
      <c r="S72" s="36" t="e">
        <f>+'Serie 67'!#REF!</f>
        <v>#REF!</v>
      </c>
    </row>
    <row r="73" spans="1:19" s="7" customFormat="1" ht="12.9" customHeight="1">
      <c r="A73" s="24" t="str">
        <f>+'Serie 67'!A82</f>
        <v>LA BOVEDA</v>
      </c>
      <c r="B73" s="21" t="str">
        <f>+'Serie 67'!B82</f>
        <v>JU 16021</v>
      </c>
      <c r="C73" s="22" t="str">
        <f>+'Serie 67'!C82</f>
        <v>ES011007798392</v>
      </c>
      <c r="D73" s="23" t="str">
        <f>+'Serie 67'!D82</f>
        <v>09/10/2016</v>
      </c>
      <c r="E73" s="30"/>
      <c r="F73" s="33">
        <f>+'Serie 67'!F82</f>
        <v>522</v>
      </c>
      <c r="G73" s="14">
        <f>+'Serie 67'!G82</f>
        <v>556</v>
      </c>
      <c r="H73" s="14">
        <f>+'Serie 67'!H82</f>
        <v>590</v>
      </c>
      <c r="I73" s="14">
        <f>+'Serie 67'!I82</f>
        <v>0</v>
      </c>
      <c r="J73" s="66">
        <f>+'Serie 67'!J82</f>
        <v>0</v>
      </c>
      <c r="K73" s="37">
        <f>+'Serie 67'!K82</f>
        <v>1.2142857142857142</v>
      </c>
      <c r="L73" s="34">
        <f>+'Serie 67'!L82</f>
        <v>34</v>
      </c>
      <c r="M73" s="35" t="e">
        <f>+'Serie 67'!#REF!</f>
        <v>#REF!</v>
      </c>
      <c r="N73" s="13">
        <f>+'Serie 67'!M82</f>
        <v>123</v>
      </c>
      <c r="O73" s="13" t="e">
        <f>+'Serie 67'!#REF!</f>
        <v>#REF!</v>
      </c>
      <c r="P73" s="13">
        <f>+'Serie 67'!N82</f>
        <v>183</v>
      </c>
      <c r="Q73" s="13" t="e">
        <f>+'Serie 67'!#REF!</f>
        <v>#REF!</v>
      </c>
      <c r="R73" s="13" t="e">
        <f>+'Serie 67'!#REF!</f>
        <v>#REF!</v>
      </c>
      <c r="S73" s="36" t="e">
        <f>+'Serie 67'!#REF!</f>
        <v>#REF!</v>
      </c>
    </row>
    <row r="74" spans="1:19" s="7" customFormat="1" ht="12.9" customHeight="1">
      <c r="A74" s="20" t="str">
        <f>+'Serie 67'!A83</f>
        <v>FRANCISCO ROMERO IGLESIAS</v>
      </c>
      <c r="B74" s="21" t="str">
        <f>+'Serie 67'!B83</f>
        <v>RI 16030</v>
      </c>
      <c r="C74" s="22" t="str">
        <f>+'Serie 67'!C83</f>
        <v>ES001007799430</v>
      </c>
      <c r="D74" s="23" t="str">
        <f>+'Serie 67'!D83</f>
        <v>09/10/2016</v>
      </c>
      <c r="E74" s="30"/>
      <c r="F74" s="33">
        <f>+'Serie 67'!F83</f>
        <v>380</v>
      </c>
      <c r="G74" s="14">
        <f>+'Serie 67'!G83</f>
        <v>418</v>
      </c>
      <c r="H74" s="14">
        <f>+'Serie 67'!H83</f>
        <v>460</v>
      </c>
      <c r="I74" s="14">
        <f>+'Serie 67'!I83</f>
        <v>0</v>
      </c>
      <c r="J74" s="66">
        <f>+'Serie 67'!J83</f>
        <v>0</v>
      </c>
      <c r="K74" s="37">
        <f>+'Serie 67'!K83</f>
        <v>1.5</v>
      </c>
      <c r="L74" s="34">
        <f>+'Serie 67'!L83</f>
        <v>42</v>
      </c>
      <c r="M74" s="35" t="e">
        <f>+'Serie 67'!#REF!</f>
        <v>#REF!</v>
      </c>
      <c r="N74" s="13">
        <f>+'Serie 67'!M83</f>
        <v>118</v>
      </c>
      <c r="O74" s="13" t="e">
        <f>+'Serie 67'!#REF!</f>
        <v>#REF!</v>
      </c>
      <c r="P74" s="13">
        <f>+'Serie 67'!N83</f>
        <v>172</v>
      </c>
      <c r="Q74" s="13" t="e">
        <f>+'Serie 67'!#REF!</f>
        <v>#REF!</v>
      </c>
      <c r="R74" s="13" t="e">
        <f>+'Serie 67'!#REF!</f>
        <v>#REF!</v>
      </c>
      <c r="S74" s="36" t="e">
        <f>+'Serie 67'!#REF!</f>
        <v>#REF!</v>
      </c>
    </row>
    <row r="75" spans="1:19" s="7" customFormat="1" ht="12.9" customHeight="1">
      <c r="A75" s="24" t="str">
        <f>+'Serie 67'!A84</f>
        <v>PEDRO Y JOSE LUIS SANCHEZ MARTIN</v>
      </c>
      <c r="B75" s="21" t="str">
        <f>+'Serie 67'!B84</f>
        <v>BDE 16005</v>
      </c>
      <c r="C75" s="22" t="str">
        <f>+'Serie 67'!C84</f>
        <v>ES040812209071</v>
      </c>
      <c r="D75" s="23" t="str">
        <f>+'Serie 67'!D84</f>
        <v>10/10/2016</v>
      </c>
      <c r="E75" s="30"/>
      <c r="F75" s="33">
        <f>+'Serie 67'!F84</f>
        <v>520</v>
      </c>
      <c r="G75" s="14">
        <f>+'Serie 67'!G84</f>
        <v>564</v>
      </c>
      <c r="H75" s="14">
        <f>+'Serie 67'!H84</f>
        <v>614</v>
      </c>
      <c r="I75" s="14">
        <f>+'Serie 67'!I84</f>
        <v>0</v>
      </c>
      <c r="J75" s="66">
        <f>+'Serie 67'!J84</f>
        <v>0</v>
      </c>
      <c r="K75" s="37">
        <f>+'Serie 67'!K84</f>
        <v>1.7857142857142858</v>
      </c>
      <c r="L75" s="34">
        <f>+'Serie 67'!L84</f>
        <v>50</v>
      </c>
      <c r="M75" s="35" t="e">
        <f>+'Serie 67'!#REF!</f>
        <v>#REF!</v>
      </c>
      <c r="N75" s="13">
        <f>+'Serie 67'!M84</f>
        <v>127</v>
      </c>
      <c r="O75" s="13" t="e">
        <f>+'Serie 67'!#REF!</f>
        <v>#REF!</v>
      </c>
      <c r="P75" s="13">
        <f>+'Serie 67'!N84</f>
        <v>187</v>
      </c>
      <c r="Q75" s="13" t="e">
        <f>+'Serie 67'!#REF!</f>
        <v>#REF!</v>
      </c>
      <c r="R75" s="13" t="e">
        <f>+'Serie 67'!#REF!</f>
        <v>#REF!</v>
      </c>
      <c r="S75" s="36" t="e">
        <f>+'Serie 67'!#REF!</f>
        <v>#REF!</v>
      </c>
    </row>
    <row r="76" spans="1:19" s="7" customFormat="1" ht="12.9" customHeight="1">
      <c r="A76" s="20" t="str">
        <f>+'Serie 67'!A85</f>
        <v>CANDELEILLA, S.L.</v>
      </c>
      <c r="B76" s="21" t="str">
        <f>+'Serie 67'!B85</f>
        <v>PV 16013</v>
      </c>
      <c r="C76" s="22" t="str">
        <f>+'Serie 67'!C85</f>
        <v>ES080811109870</v>
      </c>
      <c r="D76" s="23" t="str">
        <f>+'Serie 67'!D85</f>
        <v>11/10/2016</v>
      </c>
      <c r="E76" s="30"/>
      <c r="F76" s="33">
        <f>+'Serie 67'!F85</f>
        <v>500</v>
      </c>
      <c r="G76" s="14">
        <f>+'Serie 67'!G85</f>
        <v>550</v>
      </c>
      <c r="H76" s="14">
        <f>+'Serie 67'!H85</f>
        <v>598</v>
      </c>
      <c r="I76" s="14">
        <f>+'Serie 67'!I85</f>
        <v>0</v>
      </c>
      <c r="J76" s="66">
        <f>+'Serie 67'!J85</f>
        <v>0</v>
      </c>
      <c r="K76" s="37">
        <f>+'Serie 67'!K85</f>
        <v>1.7142857142857142</v>
      </c>
      <c r="L76" s="34">
        <f>+'Serie 67'!L85</f>
        <v>48</v>
      </c>
      <c r="M76" s="35" t="e">
        <f>+'Serie 67'!#REF!</f>
        <v>#REF!</v>
      </c>
      <c r="N76" s="13">
        <f>+'Serie 67'!M85</f>
        <v>126</v>
      </c>
      <c r="O76" s="13" t="e">
        <f>+'Serie 67'!#REF!</f>
        <v>#REF!</v>
      </c>
      <c r="P76" s="13">
        <f>+'Serie 67'!N85</f>
        <v>183</v>
      </c>
      <c r="Q76" s="13" t="e">
        <f>+'Serie 67'!#REF!</f>
        <v>#REF!</v>
      </c>
      <c r="R76" s="13" t="e">
        <f>+'Serie 67'!#REF!</f>
        <v>#REF!</v>
      </c>
      <c r="S76" s="36" t="e">
        <f>+'Serie 67'!#REF!</f>
        <v>#REF!</v>
      </c>
    </row>
    <row r="77" spans="1:19" s="7" customFormat="1" ht="12.9" customHeight="1">
      <c r="A77" s="24" t="str">
        <f>+'Serie 67'!A86</f>
        <v>CANDELEILLA, S.L.</v>
      </c>
      <c r="B77" s="21" t="str">
        <f>+'Serie 67'!B86</f>
        <v>PV 16014</v>
      </c>
      <c r="C77" s="22" t="str">
        <f>+'Serie 67'!C86</f>
        <v>ES080811109871</v>
      </c>
      <c r="D77" s="23" t="str">
        <f>+'Serie 67'!D86</f>
        <v>11/10/2016</v>
      </c>
      <c r="E77" s="30"/>
      <c r="F77" s="33">
        <f>+'Serie 67'!F86</f>
        <v>490</v>
      </c>
      <c r="G77" s="14">
        <f>+'Serie 67'!G86</f>
        <v>532</v>
      </c>
      <c r="H77" s="14">
        <f>+'Serie 67'!H86</f>
        <v>578</v>
      </c>
      <c r="I77" s="14">
        <f>+'Serie 67'!I86</f>
        <v>0</v>
      </c>
      <c r="J77" s="66">
        <f>+'Serie 67'!J86</f>
        <v>0</v>
      </c>
      <c r="K77" s="37">
        <f>+'Serie 67'!K86</f>
        <v>1.6428571428571428</v>
      </c>
      <c r="L77" s="34">
        <f>+'Serie 67'!L86</f>
        <v>46</v>
      </c>
      <c r="M77" s="35" t="e">
        <f>+'Serie 67'!#REF!</f>
        <v>#REF!</v>
      </c>
      <c r="N77" s="13">
        <f>+'Serie 67'!M86</f>
        <v>126</v>
      </c>
      <c r="O77" s="13" t="e">
        <f>+'Serie 67'!#REF!</f>
        <v>#REF!</v>
      </c>
      <c r="P77" s="13">
        <f>+'Serie 67'!N86</f>
        <v>180</v>
      </c>
      <c r="Q77" s="13" t="e">
        <f>+'Serie 67'!#REF!</f>
        <v>#REF!</v>
      </c>
      <c r="R77" s="13" t="e">
        <f>+'Serie 67'!#REF!</f>
        <v>#REF!</v>
      </c>
      <c r="S77" s="36" t="e">
        <f>+'Serie 67'!#REF!</f>
        <v>#REF!</v>
      </c>
    </row>
    <row r="78" spans="1:19" s="7" customFormat="1" ht="12.9" customHeight="1">
      <c r="A78" s="20" t="str">
        <f>+'Serie 67'!A87</f>
        <v>EPIFANIO MATEOS MATEOS</v>
      </c>
      <c r="B78" s="21" t="str">
        <f>+'Serie 67'!B87</f>
        <v>BCV 16007</v>
      </c>
      <c r="C78" s="22" t="str">
        <f>+'Serie 67'!C87</f>
        <v>ES031008303457</v>
      </c>
      <c r="D78" s="23" t="str">
        <f>+'Serie 67'!D87</f>
        <v>12/10/2016</v>
      </c>
      <c r="E78" s="30"/>
      <c r="F78" s="33">
        <f>+'Serie 67'!F87</f>
        <v>467</v>
      </c>
      <c r="G78" s="14">
        <f>+'Serie 67'!G87</f>
        <v>510</v>
      </c>
      <c r="H78" s="14">
        <f>+'Serie 67'!H87</f>
        <v>560</v>
      </c>
      <c r="I78" s="14">
        <f>+'Serie 67'!I87</f>
        <v>0</v>
      </c>
      <c r="J78" s="66">
        <f>+'Serie 67'!J87</f>
        <v>0</v>
      </c>
      <c r="K78" s="37">
        <f>+'Serie 67'!K87</f>
        <v>1.7857142857142858</v>
      </c>
      <c r="L78" s="34">
        <f>+'Serie 67'!L87</f>
        <v>50</v>
      </c>
      <c r="M78" s="35" t="e">
        <f>+'Serie 67'!#REF!</f>
        <v>#REF!</v>
      </c>
      <c r="N78" s="13">
        <f>+'Serie 67'!M87</f>
        <v>124</v>
      </c>
      <c r="O78" s="13" t="e">
        <f>+'Serie 67'!#REF!</f>
        <v>#REF!</v>
      </c>
      <c r="P78" s="13">
        <f>+'Serie 67'!N87</f>
        <v>168</v>
      </c>
      <c r="Q78" s="13" t="e">
        <f>+'Serie 67'!#REF!</f>
        <v>#REF!</v>
      </c>
      <c r="R78" s="13" t="e">
        <f>+'Serie 67'!#REF!</f>
        <v>#REF!</v>
      </c>
      <c r="S78" s="36" t="e">
        <f>+'Serie 67'!#REF!</f>
        <v>#REF!</v>
      </c>
    </row>
    <row r="79" spans="1:19" s="7" customFormat="1" ht="12.9" customHeight="1">
      <c r="A79" s="24" t="str">
        <f>+'Serie 67'!A88</f>
        <v>HNOS. GARCIA GARCIA</v>
      </c>
      <c r="B79" s="21" t="str">
        <f>+'Serie 67'!B88</f>
        <v>ZH 16042</v>
      </c>
      <c r="C79" s="22" t="str">
        <f>+'Serie 67'!C88</f>
        <v>ES050812220915</v>
      </c>
      <c r="D79" s="23" t="str">
        <f>+'Serie 67'!D88</f>
        <v>12/10/2016</v>
      </c>
      <c r="E79" s="30"/>
      <c r="F79" s="33">
        <f>+'Serie 67'!F88</f>
        <v>440</v>
      </c>
      <c r="G79" s="14">
        <f>+'Serie 67'!G88</f>
        <v>480</v>
      </c>
      <c r="H79" s="14">
        <f>+'Serie 67'!H88</f>
        <v>520</v>
      </c>
      <c r="I79" s="14">
        <f>+'Serie 67'!I88</f>
        <v>0</v>
      </c>
      <c r="J79" s="66">
        <f>+'Serie 67'!J88</f>
        <v>0</v>
      </c>
      <c r="K79" s="37">
        <f>+'Serie 67'!K88</f>
        <v>1.4285714285714286</v>
      </c>
      <c r="L79" s="34">
        <f>+'Serie 67'!L88</f>
        <v>40</v>
      </c>
      <c r="M79" s="35" t="e">
        <f>+'Serie 67'!#REF!</f>
        <v>#REF!</v>
      </c>
      <c r="N79" s="13">
        <f>+'Serie 67'!M88</f>
        <v>121</v>
      </c>
      <c r="O79" s="13" t="e">
        <f>+'Serie 67'!#REF!</f>
        <v>#REF!</v>
      </c>
      <c r="P79" s="13">
        <f>+'Serie 67'!N88</f>
        <v>172</v>
      </c>
      <c r="Q79" s="13" t="e">
        <f>+'Serie 67'!#REF!</f>
        <v>#REF!</v>
      </c>
      <c r="R79" s="13" t="e">
        <f>+'Serie 67'!#REF!</f>
        <v>#REF!</v>
      </c>
      <c r="S79" s="36" t="e">
        <f>+'Serie 67'!#REF!</f>
        <v>#REF!</v>
      </c>
    </row>
    <row r="80" spans="1:19" s="7" customFormat="1" ht="12.9" customHeight="1">
      <c r="A80" s="20" t="str">
        <f>+'Serie 67'!A89</f>
        <v>GANADERIA JURADO PEREZ, S.C.</v>
      </c>
      <c r="B80" s="21" t="str">
        <f>+'Serie 67'!B89</f>
        <v>BJ 16056</v>
      </c>
      <c r="C80" s="22" t="str">
        <f>+'Serie 67'!C89</f>
        <v>ES001008268129</v>
      </c>
      <c r="D80" s="23" t="str">
        <f>+'Serie 67'!D89</f>
        <v>19/10/2016</v>
      </c>
      <c r="E80" s="30"/>
      <c r="F80" s="33">
        <f>+'Serie 67'!F89</f>
        <v>470</v>
      </c>
      <c r="G80" s="14">
        <f>+'Serie 67'!G89</f>
        <v>510</v>
      </c>
      <c r="H80" s="14">
        <f>+'Serie 67'!H89</f>
        <v>566</v>
      </c>
      <c r="I80" s="14">
        <f>+'Serie 67'!I89</f>
        <v>0</v>
      </c>
      <c r="J80" s="66">
        <f>+'Serie 67'!J89</f>
        <v>0</v>
      </c>
      <c r="K80" s="37">
        <f>+'Serie 67'!K89</f>
        <v>2</v>
      </c>
      <c r="L80" s="34">
        <f>+'Serie 67'!L89</f>
        <v>56</v>
      </c>
      <c r="M80" s="35" t="e">
        <f>+'Serie 67'!#REF!</f>
        <v>#REF!</v>
      </c>
      <c r="N80" s="13">
        <f>+'Serie 67'!M89</f>
        <v>122</v>
      </c>
      <c r="O80" s="13" t="e">
        <f>+'Serie 67'!#REF!</f>
        <v>#REF!</v>
      </c>
      <c r="P80" s="13">
        <f>+'Serie 67'!N89</f>
        <v>175</v>
      </c>
      <c r="Q80" s="13" t="e">
        <f>+'Serie 67'!#REF!</f>
        <v>#REF!</v>
      </c>
      <c r="R80" s="13" t="e">
        <f>+'Serie 67'!#REF!</f>
        <v>#REF!</v>
      </c>
      <c r="S80" s="36" t="e">
        <f>+'Serie 67'!#REF!</f>
        <v>#REF!</v>
      </c>
    </row>
    <row r="81" spans="1:19" s="7" customFormat="1" ht="12.9" customHeight="1">
      <c r="A81" s="24" t="str">
        <f>+'Serie 67'!A90</f>
        <v>JOSE LUIS MURILLO MORENO</v>
      </c>
      <c r="B81" s="21" t="str">
        <f>+'Serie 67'!B90</f>
        <v>EN 16049</v>
      </c>
      <c r="C81" s="22" t="str">
        <f>+'Serie 67'!C90</f>
        <v>ES090106776140</v>
      </c>
      <c r="D81" s="23" t="str">
        <f>+'Serie 67'!D90</f>
        <v>23/10/2016</v>
      </c>
      <c r="E81" s="30"/>
      <c r="F81" s="33">
        <f>+'Serie 67'!F90</f>
        <v>474</v>
      </c>
      <c r="G81" s="14">
        <f>+'Serie 67'!G90</f>
        <v>534</v>
      </c>
      <c r="H81" s="14">
        <f>+'Serie 67'!H90</f>
        <v>580</v>
      </c>
      <c r="I81" s="14">
        <f>+'Serie 67'!I90</f>
        <v>0</v>
      </c>
      <c r="J81" s="66">
        <f>+'Serie 67'!J90</f>
        <v>0</v>
      </c>
      <c r="K81" s="37">
        <f>+'Serie 67'!K90</f>
        <v>1.6428571428571428</v>
      </c>
      <c r="L81" s="34">
        <f>+'Serie 67'!L90</f>
        <v>46</v>
      </c>
      <c r="M81" s="35" t="e">
        <f>+'Serie 67'!#REF!</f>
        <v>#REF!</v>
      </c>
      <c r="N81" s="13">
        <f>+'Serie 67'!M90</f>
        <v>127</v>
      </c>
      <c r="O81" s="13" t="e">
        <f>+'Serie 67'!#REF!</f>
        <v>#REF!</v>
      </c>
      <c r="P81" s="13">
        <f>+'Serie 67'!N90</f>
        <v>174</v>
      </c>
      <c r="Q81" s="13" t="e">
        <f>+'Serie 67'!#REF!</f>
        <v>#REF!</v>
      </c>
      <c r="R81" s="13" t="e">
        <f>+'Serie 67'!#REF!</f>
        <v>#REF!</v>
      </c>
      <c r="S81" s="36" t="e">
        <f>+'Serie 67'!#REF!</f>
        <v>#REF!</v>
      </c>
    </row>
    <row r="82" spans="1:19" s="7" customFormat="1" ht="12.9" customHeight="1">
      <c r="A82" s="20" t="str">
        <f>+'Serie 67'!A91</f>
        <v>JOSE LUIS MURILLO MORENO</v>
      </c>
      <c r="B82" s="21" t="str">
        <f>+'Serie 67'!B91</f>
        <v>EN 16053</v>
      </c>
      <c r="C82" s="22" t="str">
        <f>+'Serie 67'!C91</f>
        <v>ES030106776144</v>
      </c>
      <c r="D82" s="23" t="str">
        <f>+'Serie 67'!D91</f>
        <v>25/10/2016</v>
      </c>
      <c r="E82" s="30"/>
      <c r="F82" s="33">
        <f>+'Serie 67'!F91</f>
        <v>488</v>
      </c>
      <c r="G82" s="14">
        <f>+'Serie 67'!G91</f>
        <v>538</v>
      </c>
      <c r="H82" s="14">
        <f>+'Serie 67'!H91</f>
        <v>588</v>
      </c>
      <c r="I82" s="14">
        <f>+'Serie 67'!I91</f>
        <v>0</v>
      </c>
      <c r="J82" s="66">
        <f>+'Serie 67'!J91</f>
        <v>0</v>
      </c>
      <c r="K82" s="37">
        <f>+'Serie 67'!K91</f>
        <v>1.7857142857142858</v>
      </c>
      <c r="L82" s="34">
        <f>+'Serie 67'!L91</f>
        <v>50</v>
      </c>
      <c r="M82" s="35" t="e">
        <f>+'Serie 67'!#REF!</f>
        <v>#REF!</v>
      </c>
      <c r="N82" s="13">
        <f>+'Serie 67'!M91</f>
        <v>121</v>
      </c>
      <c r="O82" s="13" t="e">
        <f>+'Serie 67'!#REF!</f>
        <v>#REF!</v>
      </c>
      <c r="P82" s="13">
        <f>+'Serie 67'!N91</f>
        <v>179</v>
      </c>
      <c r="Q82" s="13" t="e">
        <f>+'Serie 67'!#REF!</f>
        <v>#REF!</v>
      </c>
      <c r="R82" s="13" t="e">
        <f>+'Serie 67'!#REF!</f>
        <v>#REF!</v>
      </c>
      <c r="S82" s="36" t="e">
        <f>+'Serie 67'!#REF!</f>
        <v>#REF!</v>
      </c>
    </row>
    <row r="83" spans="1:19" s="7" customFormat="1" ht="12.9" customHeight="1">
      <c r="A83" s="24" t="str">
        <f>+'Serie 67'!A92</f>
        <v>GANADERÍA NANO</v>
      </c>
      <c r="B83" s="21" t="str">
        <f>+'Serie 67'!B92</f>
        <v>FN 16029</v>
      </c>
      <c r="C83" s="22" t="str">
        <f>+'Serie 67'!C92</f>
        <v>ES000604677318</v>
      </c>
      <c r="D83" s="23" t="str">
        <f>+'Serie 67'!D92</f>
        <v>26/10/2016</v>
      </c>
      <c r="E83" s="30"/>
      <c r="F83" s="33">
        <f>+'Serie 67'!F92</f>
        <v>434</v>
      </c>
      <c r="G83" s="14">
        <f>+'Serie 67'!G92</f>
        <v>487</v>
      </c>
      <c r="H83" s="14">
        <f>+'Serie 67'!H92</f>
        <v>548</v>
      </c>
      <c r="I83" s="14">
        <f>+'Serie 67'!I92</f>
        <v>0</v>
      </c>
      <c r="J83" s="66">
        <f>+'Serie 67'!J92</f>
        <v>0</v>
      </c>
      <c r="K83" s="37">
        <f>+'Serie 67'!K92</f>
        <v>2.1785714285714284</v>
      </c>
      <c r="L83" s="34">
        <f>+'Serie 67'!L92</f>
        <v>61</v>
      </c>
      <c r="M83" s="35" t="e">
        <f>+'Serie 67'!#REF!</f>
        <v>#REF!</v>
      </c>
      <c r="N83" s="13">
        <f>+'Serie 67'!M92</f>
        <v>123</v>
      </c>
      <c r="O83" s="13" t="e">
        <f>+'Serie 67'!#REF!</f>
        <v>#REF!</v>
      </c>
      <c r="P83" s="13">
        <f>+'Serie 67'!N92</f>
        <v>171</v>
      </c>
      <c r="Q83" s="13" t="e">
        <f>+'Serie 67'!#REF!</f>
        <v>#REF!</v>
      </c>
      <c r="R83" s="13" t="e">
        <f>+'Serie 67'!#REF!</f>
        <v>#REF!</v>
      </c>
      <c r="S83" s="36" t="e">
        <f>+'Serie 67'!#REF!</f>
        <v>#REF!</v>
      </c>
    </row>
    <row r="84" spans="1:19" s="7" customFormat="1" ht="12.9" customHeight="1">
      <c r="A84" s="20" t="str">
        <f>+'Serie 67'!A93</f>
        <v>RAMON PEREZ-CARRION</v>
      </c>
      <c r="B84" s="21" t="str">
        <f>+'Serie 67'!B93</f>
        <v>PT 16088</v>
      </c>
      <c r="C84" s="22" t="str">
        <f>+'Serie 67'!C93</f>
        <v>ES081008347574</v>
      </c>
      <c r="D84" s="23" t="str">
        <f>+'Serie 67'!D93</f>
        <v>27/10/2016</v>
      </c>
      <c r="E84" s="30"/>
      <c r="F84" s="33">
        <f>+'Serie 67'!F93</f>
        <v>520</v>
      </c>
      <c r="G84" s="14">
        <f>+'Serie 67'!G93</f>
        <v>573</v>
      </c>
      <c r="H84" s="14">
        <f>+'Serie 67'!H93</f>
        <v>608</v>
      </c>
      <c r="I84" s="14">
        <f>+'Serie 67'!I93</f>
        <v>0</v>
      </c>
      <c r="J84" s="66">
        <f>+'Serie 67'!J93</f>
        <v>0</v>
      </c>
      <c r="K84" s="37">
        <f>+'Serie 67'!K93</f>
        <v>1.25</v>
      </c>
      <c r="L84" s="34">
        <f>+'Serie 67'!L93</f>
        <v>35</v>
      </c>
      <c r="M84" s="35" t="e">
        <f>+'Serie 67'!#REF!</f>
        <v>#REF!</v>
      </c>
      <c r="N84" s="13">
        <f>+'Serie 67'!M93</f>
        <v>125</v>
      </c>
      <c r="O84" s="13" t="e">
        <f>+'Serie 67'!#REF!</f>
        <v>#REF!</v>
      </c>
      <c r="P84" s="13">
        <f>+'Serie 67'!N93</f>
        <v>180</v>
      </c>
      <c r="Q84" s="13" t="e">
        <f>+'Serie 67'!#REF!</f>
        <v>#REF!</v>
      </c>
      <c r="R84" s="13" t="e">
        <f>+'Serie 67'!#REF!</f>
        <v>#REF!</v>
      </c>
      <c r="S84" s="36" t="e">
        <f>+'Serie 67'!#REF!</f>
        <v>#REF!</v>
      </c>
    </row>
    <row r="85" spans="1:19" s="7" customFormat="1" ht="12.9" customHeight="1">
      <c r="A85" s="24" t="str">
        <f>+'Serie 67'!A94</f>
        <v>ANTONIO J. PEREZ ANDRADA</v>
      </c>
      <c r="B85" s="21" t="str">
        <f>+'Serie 67'!B94</f>
        <v>XD 16035</v>
      </c>
      <c r="C85" s="22" t="str">
        <f>+'Serie 67'!C94</f>
        <v>ES021007773436</v>
      </c>
      <c r="D85" s="23" t="str">
        <f>+'Serie 67'!D94</f>
        <v>27/10/2016</v>
      </c>
      <c r="E85" s="30"/>
      <c r="F85" s="33">
        <f>+'Serie 67'!F94</f>
        <v>480</v>
      </c>
      <c r="G85" s="14">
        <f>+'Serie 67'!G94</f>
        <v>534</v>
      </c>
      <c r="H85" s="14">
        <f>+'Serie 67'!H94</f>
        <v>582</v>
      </c>
      <c r="I85" s="14">
        <f>+'Serie 67'!I94</f>
        <v>0</v>
      </c>
      <c r="J85" s="66">
        <f>+'Serie 67'!J94</f>
        <v>0</v>
      </c>
      <c r="K85" s="37">
        <f>+'Serie 67'!K94</f>
        <v>1.7142857142857142</v>
      </c>
      <c r="L85" s="34">
        <f>+'Serie 67'!L94</f>
        <v>48</v>
      </c>
      <c r="M85" s="35" t="e">
        <f>+'Serie 67'!#REF!</f>
        <v>#REF!</v>
      </c>
      <c r="N85" s="13">
        <f>+'Serie 67'!M94</f>
        <v>120</v>
      </c>
      <c r="O85" s="13" t="e">
        <f>+'Serie 67'!#REF!</f>
        <v>#REF!</v>
      </c>
      <c r="P85" s="13">
        <f>+'Serie 67'!N94</f>
        <v>177</v>
      </c>
      <c r="Q85" s="13" t="e">
        <f>+'Serie 67'!#REF!</f>
        <v>#REF!</v>
      </c>
      <c r="R85" s="13" t="e">
        <f>+'Serie 67'!#REF!</f>
        <v>#REF!</v>
      </c>
      <c r="S85" s="36" t="e">
        <f>+'Serie 67'!#REF!</f>
        <v>#REF!</v>
      </c>
    </row>
    <row r="86" spans="1:19" s="7" customFormat="1" ht="12.9" customHeight="1">
      <c r="A86" s="20" t="str">
        <f>+'Serie 67'!A95</f>
        <v>PABLO ALAVA RODRIGUEZ</v>
      </c>
      <c r="B86" s="21" t="str">
        <f>+'Serie 67'!B95</f>
        <v>BCW 16019</v>
      </c>
      <c r="C86" s="22" t="str">
        <f>+'Serie 67'!C95</f>
        <v>ES030812268026</v>
      </c>
      <c r="D86" s="23" t="str">
        <f>+'Serie 67'!D95</f>
        <v>30/10/2016</v>
      </c>
      <c r="E86" s="30"/>
      <c r="F86" s="33">
        <f>+'Serie 67'!F95</f>
        <v>450</v>
      </c>
      <c r="G86" s="14">
        <f>+'Serie 67'!G95</f>
        <v>494</v>
      </c>
      <c r="H86" s="14">
        <f>+'Serie 67'!H95</f>
        <v>544</v>
      </c>
      <c r="I86" s="14">
        <f>+'Serie 67'!I95</f>
        <v>0</v>
      </c>
      <c r="J86" s="66">
        <f>+'Serie 67'!J95</f>
        <v>0</v>
      </c>
      <c r="K86" s="37">
        <f>+'Serie 67'!K95</f>
        <v>1.7857142857142858</v>
      </c>
      <c r="L86" s="34">
        <f>+'Serie 67'!L95</f>
        <v>50</v>
      </c>
      <c r="M86" s="35" t="e">
        <f>+'Serie 67'!#REF!</f>
        <v>#REF!</v>
      </c>
      <c r="N86" s="13">
        <f>+'Serie 67'!M95</f>
        <v>120</v>
      </c>
      <c r="O86" s="13" t="e">
        <f>+'Serie 67'!#REF!</f>
        <v>#REF!</v>
      </c>
      <c r="P86" s="13">
        <f>+'Serie 67'!N95</f>
        <v>171</v>
      </c>
      <c r="Q86" s="13" t="e">
        <f>+'Serie 67'!#REF!</f>
        <v>#REF!</v>
      </c>
      <c r="R86" s="13" t="e">
        <f>+'Serie 67'!#REF!</f>
        <v>#REF!</v>
      </c>
      <c r="S86" s="36" t="e">
        <f>+'Serie 67'!#REF!</f>
        <v>#REF!</v>
      </c>
    </row>
    <row r="87" spans="1:19" s="7" customFormat="1" ht="12.9" customHeight="1" thickBot="1">
      <c r="A87" s="24" t="str">
        <f>+'Serie 67'!A96</f>
        <v>GANADERIA CONCHA PIQUER, C.B.</v>
      </c>
      <c r="B87" s="21" t="str">
        <f>+'Serie 67'!B96</f>
        <v>CP 16051</v>
      </c>
      <c r="C87" s="22" t="str">
        <f>+'Serie 67'!C96</f>
        <v>ES090107157594</v>
      </c>
      <c r="D87" s="23" t="str">
        <f>+'Serie 67'!D96</f>
        <v>14/11/2016</v>
      </c>
      <c r="E87" s="30"/>
      <c r="F87" s="33">
        <f>+'Serie 67'!F96</f>
        <v>508</v>
      </c>
      <c r="G87" s="14">
        <f>+'Serie 67'!G96</f>
        <v>556</v>
      </c>
      <c r="H87" s="14">
        <f>+'Serie 67'!H96</f>
        <v>586</v>
      </c>
      <c r="I87" s="14">
        <f>+'Serie 67'!I96</f>
        <v>0</v>
      </c>
      <c r="J87" s="66">
        <f>+'Serie 67'!J96</f>
        <v>0</v>
      </c>
      <c r="K87" s="68">
        <f>+'Serie 67'!K96</f>
        <v>1.0714285714285714</v>
      </c>
      <c r="L87" s="34">
        <f>+'Serie 67'!L96</f>
        <v>30</v>
      </c>
      <c r="M87" s="35" t="e">
        <f>+'Serie 67'!#REF!</f>
        <v>#REF!</v>
      </c>
      <c r="N87" s="13">
        <f>+'Serie 67'!M96</f>
        <v>126</v>
      </c>
      <c r="O87" s="13" t="e">
        <f>+'Serie 67'!#REF!</f>
        <v>#REF!</v>
      </c>
      <c r="P87" s="13">
        <f>+'Serie 67'!N96</f>
        <v>176</v>
      </c>
      <c r="Q87" s="13" t="e">
        <f>+'Serie 67'!#REF!</f>
        <v>#REF!</v>
      </c>
      <c r="R87" s="13" t="e">
        <f>+'Serie 67'!#REF!</f>
        <v>#REF!</v>
      </c>
      <c r="S87" s="36" t="e">
        <f>+'Serie 67'!#REF!</f>
        <v>#REF!</v>
      </c>
    </row>
    <row r="88" spans="1:19" s="7" customFormat="1" ht="20.100000000000001" customHeight="1" thickBot="1">
      <c r="A88" s="93" t="str">
        <f>+'Serie 67'!A97</f>
        <v>MEDIAS</v>
      </c>
      <c r="B88" s="94"/>
      <c r="C88" s="94"/>
      <c r="D88" s="95"/>
      <c r="E88" s="31">
        <f>+'Serie 67'!E97</f>
        <v>0</v>
      </c>
      <c r="F88" s="38">
        <f>+'Serie 67'!F97</f>
        <v>496.59459459459458</v>
      </c>
      <c r="G88" s="39">
        <f>+'Serie 67'!G97</f>
        <v>544.16216216216219</v>
      </c>
      <c r="H88" s="39">
        <f>+'Serie 67'!H97</f>
        <v>591.29729729729729</v>
      </c>
      <c r="I88" s="39">
        <f>+'Serie 67'!I97</f>
        <v>0</v>
      </c>
      <c r="J88" s="40">
        <f>+'Serie 67'!J97</f>
        <v>0</v>
      </c>
      <c r="K88" s="41">
        <f>+'Serie 67'!K97</f>
        <v>1.6833976833976836</v>
      </c>
      <c r="L88" s="40">
        <f>+'Serie 67'!L97</f>
        <v>47.135135135135137</v>
      </c>
      <c r="M88" s="38" t="e">
        <f>+'Serie 67'!#REF!</f>
        <v>#REF!</v>
      </c>
      <c r="N88" s="39">
        <f>+'Serie 67'!M97</f>
        <v>124.62162162162163</v>
      </c>
      <c r="O88" s="39" t="e">
        <f>+'Serie 67'!#REF!</f>
        <v>#REF!</v>
      </c>
      <c r="P88" s="39">
        <f>+'Serie 67'!N97</f>
        <v>180.85135135135135</v>
      </c>
      <c r="Q88" s="39" t="e">
        <f>+'Serie 67'!#REF!</f>
        <v>#REF!</v>
      </c>
      <c r="R88" s="39" t="e">
        <f>+'Serie 67'!#REF!</f>
        <v>#REF!</v>
      </c>
      <c r="S88" s="40" t="e">
        <f>+'Serie 67'!#REF!</f>
        <v>#REF!</v>
      </c>
    </row>
    <row r="89" spans="1:19" s="7" customForma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</row>
    <row r="90" spans="1:19" s="7" customForma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</row>
    <row r="91" spans="1:19" s="16" customFormat="1" ht="21" customHeight="1">
      <c r="A91" s="70" t="s">
        <v>27</v>
      </c>
      <c r="B91" s="15"/>
      <c r="C91" s="15"/>
      <c r="D91" s="15"/>
      <c r="E91" s="15"/>
      <c r="F91" s="17"/>
      <c r="G91" s="17"/>
      <c r="H91" s="17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</row>
    <row r="92" spans="1:19" s="12" customFormat="1" ht="21" customHeight="1">
      <c r="A92" s="6" t="s">
        <v>28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</row>
    <row r="93" spans="1:19" s="16" customFormat="1" ht="21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</row>
    <row r="94" spans="1:19" s="12" customFormat="1" ht="21" customHeight="1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</row>
    <row r="95" spans="1:19" s="16" customFormat="1" ht="21" customHeight="1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</row>
    <row r="96" spans="1:19" s="12" customFormat="1" ht="21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</row>
    <row r="97" spans="1:19" s="16" customFormat="1" ht="21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</row>
    <row r="98" spans="1:19" s="12" customFormat="1" ht="21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</row>
    <row r="99" spans="1:19" s="16" customFormat="1" ht="21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</row>
    <row r="100" spans="1:19" s="12" customFormat="1" ht="21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</row>
    <row r="101" spans="1:19" s="16" customFormat="1" ht="21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</row>
    <row r="102" spans="1:19" s="12" customFormat="1" ht="21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1:19" s="16" customFormat="1" ht="21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  <row r="104" spans="1:19" s="12" customFormat="1" ht="21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</row>
    <row r="105" spans="1:19" s="16" customFormat="1" ht="33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</row>
    <row r="106" spans="1:19" s="12" customFormat="1" ht="21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</row>
    <row r="107" spans="1:19" s="16" customFormat="1" ht="21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</row>
    <row r="108" spans="1:19" s="12" customFormat="1" ht="21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</row>
    <row r="109" spans="1:19" s="16" customFormat="1" ht="21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</row>
    <row r="110" spans="1:19" s="12" customFormat="1" ht="21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</row>
    <row r="111" spans="1:19" s="16" customFormat="1" ht="21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</row>
    <row r="112" spans="1:19" s="12" customFormat="1" ht="21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</row>
    <row r="113" spans="1:19" s="16" customFormat="1" ht="21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1:19" s="12" customFormat="1" ht="21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</row>
    <row r="115" spans="1:19" s="16" customFormat="1" ht="21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</row>
    <row r="116" spans="1:19" s="12" customFormat="1" ht="21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</row>
    <row r="117" spans="1:19" s="16" customFormat="1" ht="21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</row>
    <row r="118" spans="1:19" s="12" customFormat="1" ht="21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</row>
    <row r="119" spans="1:19" s="16" customFormat="1" ht="21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</row>
    <row r="120" spans="1:19" ht="27.75" customHeight="1"/>
  </sheetData>
  <mergeCells count="18">
    <mergeCell ref="D12:D13"/>
    <mergeCell ref="E12:E13"/>
    <mergeCell ref="L12:L13"/>
    <mergeCell ref="M12:M13"/>
    <mergeCell ref="N12:N13"/>
    <mergeCell ref="A88:D88"/>
    <mergeCell ref="A7:S7"/>
    <mergeCell ref="A9:S9"/>
    <mergeCell ref="E11:L11"/>
    <mergeCell ref="M11:S11"/>
    <mergeCell ref="A12:A13"/>
    <mergeCell ref="B12:B13"/>
    <mergeCell ref="C12:C13"/>
    <mergeCell ref="O12:O13"/>
    <mergeCell ref="P12:P13"/>
    <mergeCell ref="Q12:Q13"/>
    <mergeCell ref="R12:R13"/>
    <mergeCell ref="S12:S13"/>
  </mergeCells>
  <phoneticPr fontId="0" type="noConversion"/>
  <hyperlinks>
    <hyperlink ref="A9" r:id="rId1" display="../Mis documentos/Desktop/Serie-38-varios/Serie 38-4 peso/serie38.xlsx"/>
  </hyperlinks>
  <pageMargins left="0.71" right="0.71" top="0.75" bottom="0.75" header="0.31" footer="0.31"/>
  <pageSetup paperSize="9" scale="61" orientation="portrait" horizont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 67</vt:lpstr>
      <vt:lpstr>PDF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2017-11-22T12:46:12Z</dcterms:modified>
  <cp:category/>
  <cp:contentStatus/>
</cp:coreProperties>
</file>